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старый компьютер\2025\Сайт\Экономика-Отчеты об исполнении бюджета Июль-Сентябрь\Отчет об исполнении бюджета на 01.08.2025 года\"/>
    </mc:Choice>
  </mc:AlternateContent>
  <xr:revisionPtr revIDLastSave="0" documentId="13_ncr:1_{5DBD12EA-21D1-4088-AE34-364807E71C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5" r:id="rId3"/>
    <sheet name="_params" sheetId="4" state="hidden" r:id="rId4"/>
  </sheets>
  <definedNames>
    <definedName name="_xlnm._FilterDatabase" localSheetId="1" hidden="1">Расходы!$A$12:$F$328</definedName>
    <definedName name="APPT" localSheetId="0">Доходы!$A$24</definedName>
    <definedName name="APPT" localSheetId="2">Источники!$A$21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Доходы!$F$135</definedName>
    <definedName name="LAST_CELL" localSheetId="2">Источники!$F$26</definedName>
    <definedName name="LAST_CELL" localSheetId="1">Расходы!$F$329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Доходы!$A$135</definedName>
    <definedName name="REND_1" localSheetId="2">Источники!$A$18</definedName>
    <definedName name="REND_1" localSheetId="1">Расходы!$A$330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Источники!$A$21:$D$22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Area" localSheetId="2">Источники!$A$1:$DF$38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5" i="1" l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AZ27" i="5"/>
  <c r="BW27" i="5"/>
  <c r="BW26" i="5"/>
  <c r="BW25" i="5"/>
  <c r="AZ25" i="5"/>
  <c r="BW23" i="5"/>
  <c r="AZ23" i="5"/>
  <c r="BW22" i="5"/>
  <c r="AZ22" i="5"/>
  <c r="BW21" i="5"/>
  <c r="AZ21" i="5"/>
  <c r="AZ20" i="5" s="1"/>
  <c r="CO17" i="5"/>
  <c r="CO16" i="5" s="1"/>
  <c r="CO15" i="5"/>
  <c r="CO14" i="5"/>
  <c r="CO13" i="5"/>
  <c r="CO12" i="5"/>
  <c r="CO11" i="5"/>
  <c r="BW20" i="5" l="1"/>
  <c r="BW5" i="5" s="1"/>
  <c r="CO20" i="5"/>
  <c r="AZ5" i="5"/>
  <c r="AZ26" i="5"/>
  <c r="F328" i="2" l="1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</calcChain>
</file>

<file path=xl/sharedStrings.xml><?xml version="1.0" encoding="utf-8"?>
<sst xmlns="http://schemas.openxmlformats.org/spreadsheetml/2006/main" count="1555" uniqueCount="815">
  <si>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</si>
  <si>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</si>
  <si>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</si>
  <si>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</si>
  <si>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</si>
  <si>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</si>
  <si>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01.08.2025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</si>
  <si>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</si>
  <si>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</si>
  <si>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</si>
  <si>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</si>
  <si>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</si>
  <si>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</si>
  <si>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Белокалитвинское городское поселение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</si>
  <si>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</si>
  <si>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</si>
  <si>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</si>
  <si>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</si>
  <si>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</si>
  <si>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</si>
  <si>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</si>
  <si>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</si>
  <si>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</si>
  <si>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</si>
  <si>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</si>
  <si>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</si>
  <si>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</si>
  <si>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</si>
  <si>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</si>
  <si>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</si>
  <si>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</si>
  <si>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</si>
  <si>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</si>
  <si>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</si>
  <si>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</si>
  <si>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</si>
  <si>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</si>
  <si>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</si>
  <si>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</si>
  <si>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</si>
  <si>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</si>
  <si>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</si>
  <si>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</si>
  <si>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</si>
  <si>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</si>
  <si>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</si>
  <si>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</si>
  <si>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</si>
  <si>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</si>
  <si>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</si>
  <si>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</si>
  <si>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</si>
  <si>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</si>
  <si>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182 10102021010000110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</si>
  <si>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</si>
  <si>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182 10102021011000110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</si>
  <si>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</si>
  <si>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182 10102022010000110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</si>
  <si>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</si>
  <si>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182 10102022011000110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</si>
  <si>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</si>
  <si>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182 10102023010000110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</si>
  <si>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 (сумма платежа (перерасчеты, недоимка и задолженность по соответствующему платежу, в том числе по отмененному)</t>
  </si>
  <si>
    <t>182 10102023011000110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</si>
  <si>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</si>
  <si>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</si>
  <si>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</si>
  <si>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</si>
  <si>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</si>
  <si>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</si>
  <si>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</si>
  <si>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</si>
  <si>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</si>
  <si>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</si>
  <si>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</si>
  <si>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</si>
  <si>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</si>
  <si>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</si>
  <si>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</si>
  <si>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</si>
  <si>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</si>
  <si>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</si>
  <si>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</si>
  <si>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</si>
  <si>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</si>
  <si>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182 10102150011000110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</si>
  <si>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</si>
  <si>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</si>
  <si>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</si>
  <si>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</si>
  <si>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</si>
  <si>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</si>
  <si>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</si>
  <si>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</si>
  <si>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</si>
  <si>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</si>
  <si>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</si>
  <si>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</si>
  <si>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</si>
  <si>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</si>
  <si>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</si>
  <si>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</si>
  <si>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</si>
  <si>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</si>
  <si>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</si>
  <si>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</si>
  <si>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</si>
  <si>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</si>
  <si>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</si>
  <si>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</si>
  <si>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</si>
  <si>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</si>
  <si>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</si>
  <si>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</si>
  <si>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</si>
  <si>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</si>
  <si>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</si>
  <si>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</si>
  <si>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</si>
  <si>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</si>
  <si>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</si>
  <si>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</si>
  <si>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</si>
  <si>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</si>
  <si>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</si>
  <si>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</si>
  <si>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</si>
  <si>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</si>
  <si>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</si>
  <si>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</si>
  <si>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</si>
  <si>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</si>
  <si>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</si>
  <si>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</si>
  <si>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</si>
  <si>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</si>
  <si>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</si>
  <si>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</si>
  <si>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</si>
  <si>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</si>
  <si>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</si>
  <si>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</si>
  <si>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</si>
  <si>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</si>
  <si>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</si>
  <si>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</si>
  <si>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</si>
  <si>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</si>
  <si>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</si>
  <si>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</si>
  <si>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</si>
  <si>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</si>
  <si>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</si>
  <si>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815 11105013130000120</t>
  </si>
  <si>
    <t>914 11105013130000120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</si>
  <si>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</si>
  <si>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</si>
  <si>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</si>
  <si>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</si>
  <si>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</si>
  <si>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</si>
  <si>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городских поселений (за исключением земельных участков)</t>
  </si>
  <si>
    <t>951 11105075130000120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</si>
  <si>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</si>
  <si>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</si>
  <si>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</si>
  <si>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</si>
  <si>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</si>
  <si>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</si>
  <si>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</si>
  <si>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</si>
  <si>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</si>
  <si>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</si>
  <si>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</si>
  <si>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</si>
  <si>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</si>
  <si>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</si>
  <si>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</si>
  <si>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</si>
  <si>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</si>
  <si>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</si>
  <si>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</si>
  <si>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</si>
  <si>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</si>
  <si>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</si>
  <si>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</si>
  <si>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914 11406010000000430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</si>
  <si>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</si>
  <si>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</si>
  <si>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</si>
  <si>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</si>
  <si>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</si>
  <si>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</si>
  <si>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</si>
  <si>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914 11406300000000430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</si>
  <si>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</si>
  <si>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914 11406310000000430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</si>
  <si>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</si>
  <si>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914 11406313130000430</t>
  </si>
  <si>
    <t>ШТРАФЫ, САНКЦИИ, ВОЗМЕЩЕНИЕ УЩЕРБА</t>
  </si>
  <si>
    <t>951 11600000000000000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</si>
  <si>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</si>
  <si>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</si>
  <si>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</si>
  <si>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</si>
  <si>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</si>
  <si>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</si>
  <si>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</si>
  <si>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</si>
  <si>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</si>
  <si>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</si>
  <si>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</si>
  <si>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</si>
  <si>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</si>
  <si>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</si>
  <si>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</si>
  <si>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</si>
  <si>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</si>
  <si>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</si>
  <si>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</si>
  <si>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</si>
  <si>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</si>
  <si>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</si>
  <si>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</si>
  <si>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</si>
  <si>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</si>
  <si>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</si>
  <si>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</si>
  <si>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</si>
  <si>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</si>
  <si>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951 20225467000000150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</si>
  <si>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</si>
  <si>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951 20225467130000150</t>
  </si>
  <si>
    <t>Субсидии бюджетам на реализацию программ формирования современной городской среды</t>
  </si>
  <si>
    <t>951 20225555000000150</t>
  </si>
  <si>
    <t>Субсидии бюджетам городских поселений на реализацию программ формирования современной городской среды</t>
  </si>
  <si>
    <t>951 20225555130000150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</si>
  <si>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</si>
  <si>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</si>
  <si>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</si>
  <si>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</si>
  <si>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</si>
  <si>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</si>
  <si>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</si>
  <si>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</si>
  <si>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</si>
  <si>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</si>
  <si>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</si>
  <si>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</si>
  <si>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ПРОЧИЕ БЕЗВОЗМЕЗДНЫЕ ПОСТУПЛЕНИЯ</t>
  </si>
  <si>
    <t>951 20700000000000000</t>
  </si>
  <si>
    <t>Прочие безвозмездные поступления в бюджеты городских поселений</t>
  </si>
  <si>
    <t>951 20705000130000150</t>
  </si>
  <si>
    <t>951 20705030130000150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</si>
  <si>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</si>
  <si>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</si>
  <si>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</si>
  <si>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</si>
  <si>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</si>
  <si>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</si>
  <si>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</si>
  <si>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</si>
  <si>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</si>
  <si>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</si>
  <si>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</si>
  <si>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</si>
  <si>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</si>
  <si>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</si>
  <si>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</si>
  <si>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</si>
  <si>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</si>
  <si>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</si>
  <si>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«Энергоэффективность и развитие энергетики»</t>
  </si>
  <si>
    <t xml:space="preserve">951 0104 0600000000 000 </t>
  </si>
  <si>
    <t xml:space="preserve">951 0104 0640000000 000 </t>
  </si>
  <si>
    <t>Расходы на мероприятия по обслуживанию приборов учета коммунальных ресурсов</t>
  </si>
  <si>
    <t xml:space="preserve">951 0104 0640128480 000 </t>
  </si>
  <si>
    <t>Прочая закупка товаров, работ и услуг</t>
  </si>
  <si>
    <t xml:space="preserve">951 0104 0640128480 244 </t>
  </si>
  <si>
    <t>Муниципальная программа Белокалитвинского городского поселения «Муниципальная политика»</t>
  </si>
  <si>
    <t xml:space="preserve">951 0104 0700000000 000 </t>
  </si>
  <si>
    <t xml:space="preserve">951 0104 0740000000 000 </t>
  </si>
  <si>
    <t>Расходы по формированию единой системы непрерывного обучения муниципальных служащих</t>
  </si>
  <si>
    <t xml:space="preserve">951 0104 0740128220 000 </t>
  </si>
  <si>
    <t xml:space="preserve">951 0104 0740128220 244 </t>
  </si>
  <si>
    <t>Расходы на диспансеризацию муниципальных служащих</t>
  </si>
  <si>
    <t xml:space="preserve">951 0104 0740128230 000 </t>
  </si>
  <si>
    <t xml:space="preserve">951 0104 0740128230 244 </t>
  </si>
  <si>
    <t>Расходы на издание и распространение социальной рекламной продукции антикоррупционной направленности</t>
  </si>
  <si>
    <t xml:space="preserve">951 0104 0740328260 000 </t>
  </si>
  <si>
    <t xml:space="preserve">951 0104 0740328260 244 </t>
  </si>
  <si>
    <t>Муниципальная программа Белокалитвинского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</si>
  <si>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951 0104 0800000000 000 </t>
  </si>
  <si>
    <t xml:space="preserve">951 0104 0840000000 000 </t>
  </si>
  <si>
    <t>Расходы на выплаты по оплате труда работников органов местного самоуправления Белокалитвинского городского поселения</t>
  </si>
  <si>
    <t xml:space="preserve">951 0104 0840200110 000 </t>
  </si>
  <si>
    <t>Фонд оплаты труда государственных (муниципальных) органов</t>
  </si>
  <si>
    <t xml:space="preserve">951 0104 0840200110 121 </t>
  </si>
  <si>
    <t>Иные выплаты персоналу государственных (муниципальных) органов, за исключением фонда оплаты труда</t>
  </si>
  <si>
    <t xml:space="preserve">951 0104 0840200110 122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</si>
  <si>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</si>
  <si>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951 0104 0840200110 129 </t>
  </si>
  <si>
    <t>Расходы на обеспечение функций органов местного самоуправления Белокалитвинского городского поселения</t>
  </si>
  <si>
    <t xml:space="preserve">951 0104 0840200190 000 </t>
  </si>
  <si>
    <t xml:space="preserve">951 0104 0840200190 122 </t>
  </si>
  <si>
    <t xml:space="preserve">951 0104 0840200190 244 </t>
  </si>
  <si>
    <t>Закупка энергетических ресурсов</t>
  </si>
  <si>
    <t xml:space="preserve">951 0104 0840200190 247 </t>
  </si>
  <si>
    <t>Уплата налога на имущество организаций и земельного налога</t>
  </si>
  <si>
    <t xml:space="preserve">951 0104 0840200190 851 </t>
  </si>
  <si>
    <t>Уплата прочих налогов, сборов</t>
  </si>
  <si>
    <t xml:space="preserve">951 0104 0840200190 852 </t>
  </si>
  <si>
    <t>Расходы на приобретение основных средств для органов местного самоуправления</t>
  </si>
  <si>
    <t xml:space="preserve">951 0104 0840228470 000 </t>
  </si>
  <si>
    <t xml:space="preserve">951 0104 0840228470 244 </t>
  </si>
  <si>
    <t>Расходы на проведение текущего ремонта и содержания зданий органов местного самоуправления</t>
  </si>
  <si>
    <t xml:space="preserve">951 0104 0840228510 000 </t>
  </si>
  <si>
    <t xml:space="preserve">951 0104 0840228510 244 </t>
  </si>
  <si>
    <t>Расходы на развитие и обновление информационной и телекоммуникационной инфраструктуры</t>
  </si>
  <si>
    <t xml:space="preserve">951 0104 0840228770 000 </t>
  </si>
  <si>
    <t xml:space="preserve">951 0104 0840228770 244 </t>
  </si>
  <si>
    <t>Расходы на содержание и обслуживание информационной и телекоммуникационной инфраструктуры</t>
  </si>
  <si>
    <t xml:space="preserve">951 0104 0840228998 000 </t>
  </si>
  <si>
    <t xml:space="preserve">951 0104 0840228998 244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</si>
  <si>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в области архитектуры и градостроительства</t>
  </si>
  <si>
    <t xml:space="preserve">951 0104 0840487040 000 </t>
  </si>
  <si>
    <t xml:space="preserve">951 0104 0840487040 540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</si>
  <si>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организации обеспечения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</t>
  </si>
  <si>
    <t xml:space="preserve">951 0104 0840487050 000 </t>
  </si>
  <si>
    <t xml:space="preserve">951 0104 0840487050 540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</si>
  <si>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осуществлению муниципального жилищного контроля в соответствии с жилищным законодательством</t>
  </si>
  <si>
    <t xml:space="preserve">951 0104 0840487060 000 </t>
  </si>
  <si>
    <t xml:space="preserve">951 0104 0840487060 540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</si>
  <si>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организации и проведению мероприятий по работе с детьми и молодежью, участию в реализации молодежной политики</t>
  </si>
  <si>
    <t xml:space="preserve">951 0104 0840487100 000 </t>
  </si>
  <si>
    <t xml:space="preserve">951 0104 0840487100 540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</si>
  <si>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</si>
  <si>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</si>
  <si>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</si>
  <si>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</si>
  <si>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</si>
  <si>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</si>
  <si>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</si>
  <si>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</si>
  <si>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</si>
  <si>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</si>
  <si>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</si>
  <si>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</si>
  <si>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</si>
  <si>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</si>
  <si>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</si>
  <si>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951 0106 0800000000 000 </t>
  </si>
  <si>
    <t xml:space="preserve">951 0106 0840000000 000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</si>
  <si>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внутреннего муниципального финансового контроля</t>
  </si>
  <si>
    <t xml:space="preserve">951 0106 0840487080 000 </t>
  </si>
  <si>
    <t xml:space="preserve">951 0106 0840487080 540 </t>
  </si>
  <si>
    <t xml:space="preserve">951 0106 9900000000 000 </t>
  </si>
  <si>
    <t xml:space="preserve">951 0106 9990000000 000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</si>
  <si>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внешнего муниципального финансового контроля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</si>
  <si>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</si>
  <si>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</si>
  <si>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</si>
  <si>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</si>
  <si>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</si>
  <si>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</si>
  <si>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</si>
  <si>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</si>
  <si>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</si>
  <si>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</si>
  <si>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</si>
  <si>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</si>
  <si>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951 0113 0700000000 000 </t>
  </si>
  <si>
    <t xml:space="preserve">951 0113 0740000000 000 </t>
  </si>
  <si>
    <t>Расходы на проведение торжественных и праздничных мероприятий местного значения в Белокалитвинском городском поселении</t>
  </si>
  <si>
    <t xml:space="preserve">951 0113 0740228990 000 </t>
  </si>
  <si>
    <t xml:space="preserve">951 0113 0740228990 244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</si>
  <si>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</t>
  </si>
  <si>
    <t xml:space="preserve">951 0113 0740228991 000 </t>
  </si>
  <si>
    <t>Иные выплаты населению</t>
  </si>
  <si>
    <t xml:space="preserve">951 0113 0740228991 360 </t>
  </si>
  <si>
    <t>Расходы на мероприятия по информационно-пропагандистскому противодействию экстремизму и терроризму</t>
  </si>
  <si>
    <t xml:space="preserve">951 0113 0740428250 000 </t>
  </si>
  <si>
    <t xml:space="preserve">951 0113 0740428250 244 </t>
  </si>
  <si>
    <t xml:space="preserve">951 0113 0800000000 000 </t>
  </si>
  <si>
    <t xml:space="preserve">951 0113 0840000000 000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</si>
  <si>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</t>
  </si>
  <si>
    <t xml:space="preserve">951 0113 0840228270 000 </t>
  </si>
  <si>
    <t xml:space="preserve">951 0113 0840228270 244 </t>
  </si>
  <si>
    <t>Расходы по освещению деятельности ассоциации «Совет муниципальных образований Ростовской области»</t>
  </si>
  <si>
    <t xml:space="preserve">951 0113 0840228280 000 </t>
  </si>
  <si>
    <t>Уплата иных платежей</t>
  </si>
  <si>
    <t xml:space="preserve">951 0113 0840228280 853 </t>
  </si>
  <si>
    <t>Расходы на информационное освещение деятельности органов местного самоуправления</t>
  </si>
  <si>
    <t xml:space="preserve">951 0113 0840228360 000 </t>
  </si>
  <si>
    <t xml:space="preserve">951 0113 0840228360 244 </t>
  </si>
  <si>
    <t>Расходы на размещение информационных сообщений в официальных печатных изданиях</t>
  </si>
  <si>
    <t xml:space="preserve">951 0113 0840228370 000 </t>
  </si>
  <si>
    <t xml:space="preserve">951 0113 0840228370 244 </t>
  </si>
  <si>
    <t xml:space="preserve">951 0113 0840228770 000 </t>
  </si>
  <si>
    <t xml:space="preserve">951 0113 0840228770 244 </t>
  </si>
  <si>
    <t>Финансовое обеспечение иных расходов бюджета Белокалитвинского городского поселения</t>
  </si>
  <si>
    <t xml:space="preserve">951 0113 0840299990 000 </t>
  </si>
  <si>
    <t xml:space="preserve">951 0113 0840299990 851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</si>
  <si>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</si>
  <si>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</si>
  <si>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 xml:space="preserve">951 0113 1140000000 000 </t>
  </si>
  <si>
    <t>Расходы на изготовление технической документации на объекты недвижимого имущества</t>
  </si>
  <si>
    <t xml:space="preserve">951 0113 1140128570 000 </t>
  </si>
  <si>
    <t xml:space="preserve">951 0113 1140128570 244 </t>
  </si>
  <si>
    <t>Расходы на мероприятия по осуществлению деятельности, связанной с оптимизацией, сохранностью и актуализацией имущества муниципальной казны</t>
  </si>
  <si>
    <t xml:space="preserve">951 0113 1140128580 000 </t>
  </si>
  <si>
    <t xml:space="preserve">951 0113 1140128580 244 </t>
  </si>
  <si>
    <t>Расходы по оценке имущества</t>
  </si>
  <si>
    <t xml:space="preserve">951 0113 1140128610 000 </t>
  </si>
  <si>
    <t xml:space="preserve">951 0113 1140128610 244 </t>
  </si>
  <si>
    <t>Уплата прочих налогов, сборов и иных платежей</t>
  </si>
  <si>
    <t xml:space="preserve">951 0113 1140128840 000 </t>
  </si>
  <si>
    <t xml:space="preserve">951 0113 1140128840 852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</si>
  <si>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муниципального земельного контроля на территории городских поселений муниципального района</t>
  </si>
  <si>
    <t xml:space="preserve">951 0113 1140187090 000 </t>
  </si>
  <si>
    <t xml:space="preserve">951 0113 1140187090 540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</si>
  <si>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</si>
  <si>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</si>
  <si>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</si>
  <si>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951 0113 9910097710 244 </t>
  </si>
  <si>
    <t xml:space="preserve">951 0113 9910097710 360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</si>
  <si>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</si>
  <si>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</si>
  <si>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</si>
  <si>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</si>
  <si>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</si>
  <si>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</si>
  <si>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</si>
  <si>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</si>
  <si>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</si>
  <si>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</si>
  <si>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Белокалитвинского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</si>
  <si>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</si>
  <si>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Подпрограмма «Формирование комплексной системы управления отходами и вторичными материальными ресурсами на территории Белокалитвинского городского поселения»</t>
  </si>
  <si>
    <t xml:space="preserve">951 0310 0340000000 000 </t>
  </si>
  <si>
    <t>Расходы на мероприятия по противопожарной безопасности</t>
  </si>
  <si>
    <t xml:space="preserve">951 0310 0340128090 000 </t>
  </si>
  <si>
    <t xml:space="preserve">951 0310 0340128090 244 </t>
  </si>
  <si>
    <t>Расходы на подготовку должностных лиц действиям при возникновении чрезвычайных ситуаций</t>
  </si>
  <si>
    <t xml:space="preserve">951 0310 0340228100 000 </t>
  </si>
  <si>
    <t xml:space="preserve">951 0310 0340228100 244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</si>
  <si>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аварийно-спасательных формирований на территории Белокалитвинского городского поселения</t>
  </si>
  <si>
    <t xml:space="preserve">951 0310 0340287010 000 </t>
  </si>
  <si>
    <t xml:space="preserve">951 0310 0340287010 540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</si>
  <si>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</si>
  <si>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</si>
  <si>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</si>
  <si>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</si>
  <si>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Расходы на дезинсекционную обработку территории</t>
  </si>
  <si>
    <t xml:space="preserve">951 0314 0340228720 000 </t>
  </si>
  <si>
    <t xml:space="preserve">951 0314 0340228720 244 </t>
  </si>
  <si>
    <t>Муниципальная программа Белокалитвинского городского поселения «Формирование современной городской среды на территории Белокалитвинского городского поселения»</t>
  </si>
  <si>
    <t xml:space="preserve">951 0314 1000000000 000 </t>
  </si>
  <si>
    <t xml:space="preserve">951 0314 1040000000 000 </t>
  </si>
  <si>
    <t>Расходы на обеспечение общественного порядка и антитеррористических мероприятий в местах массового пребывания людей</t>
  </si>
  <si>
    <t xml:space="preserve">951 0314 1040128530 000 </t>
  </si>
  <si>
    <t xml:space="preserve">951 0314 1040128530 244 </t>
  </si>
  <si>
    <t xml:space="preserve">951 0314 9900000000 000 </t>
  </si>
  <si>
    <t xml:space="preserve">951 0314 9910000000 000 </t>
  </si>
  <si>
    <t xml:space="preserve">951 0314 9910097710 000 </t>
  </si>
  <si>
    <t xml:space="preserve">951 0314 9910097710 244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</si>
  <si>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</si>
  <si>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</si>
  <si>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</si>
  <si>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</si>
  <si>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>Муниципальная программа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</si>
  <si>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951 0402 0200000000 000 </t>
  </si>
  <si>
    <t xml:space="preserve">951 0402 0240000000 000 </t>
  </si>
  <si>
    <t>Расходы на 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</si>
  <si>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02402SТ100 000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</si>
  <si>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</si>
  <si>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02402SТ100 811 </t>
  </si>
  <si>
    <t>Дорожное хозяйство (дорожные фонды)</t>
  </si>
  <si>
    <t xml:space="preserve">951 0409 0000000000 000 </t>
  </si>
  <si>
    <t>Муниципальная программа Белокалитвинского городского поселения «Развитие транспортной системы»</t>
  </si>
  <si>
    <t xml:space="preserve">951 0409 0500000000 000 </t>
  </si>
  <si>
    <t>Подпрограмма "Охрана и сохранение памятников и мемориалов"</t>
  </si>
  <si>
    <t xml:space="preserve">951 0409 0540000000 000 </t>
  </si>
  <si>
    <t>Ремонт и содержание автомобильных дорог общего пользования и искусственных дорожных сооружений на них (ремонт и содержание муниципальных объектов транспортной инфраструктуры)</t>
  </si>
  <si>
    <t xml:space="preserve">951 0409 054019Д121 000 </t>
  </si>
  <si>
    <t xml:space="preserve">951 0409 054019Д121 244 </t>
  </si>
  <si>
    <t>Ремонт и содержание автомобильных дорог общего пользования и искусственных дорожных сооружений на них (обеспечение мероприятий по безопасности дорожного движения)</t>
  </si>
  <si>
    <t xml:space="preserve">951 0409 054019Д122 000 </t>
  </si>
  <si>
    <t xml:space="preserve">951 0409 054019Д122 244 </t>
  </si>
  <si>
    <t>Содержание и ремонт автомобильных дорог общего пользования местного значения и искусственных дорожных сооружений на них</t>
  </si>
  <si>
    <t xml:space="preserve">951 0409 054019Д140 000 </t>
  </si>
  <si>
    <t xml:space="preserve">951 0409 054019Д140 244 </t>
  </si>
  <si>
    <t>Проектирование автомобильных дорог общего пользования и искусственных дорожных сооружений на них (разработка проектно-сметной документации на строительство, реконструкцию, капитальный ремонт и ремонт муниципальных объектов транспортной инфраструктуры)</t>
  </si>
  <si>
    <t xml:space="preserve">951 0409 054019Д141 000 </t>
  </si>
  <si>
    <t>Закупка товаров, работ и услуг в целях капитального ремонта государственного (муниципального) имущества</t>
  </si>
  <si>
    <t xml:space="preserve">951 0409 054019Д141 243 </t>
  </si>
  <si>
    <t xml:space="preserve">951 0409 054019Д141 244 </t>
  </si>
  <si>
    <t>Проектирование автомобильных дорог общего пользования и искусственных дорожных сооружений на них (расходы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инфраструктуры)</t>
  </si>
  <si>
    <t xml:space="preserve">951 0409 05401SД051 000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</si>
  <si>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</si>
  <si>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05401SД051 414 </t>
  </si>
  <si>
    <t>Ремонт и содержание автомобильных дорог общего пользования и искусственных дорожных сооружений на них (расходы на ремонт и содержание автомобильных дорог общего пользования местного значения)</t>
  </si>
  <si>
    <t xml:space="preserve">951 0409 05401SД061 000 </t>
  </si>
  <si>
    <t xml:space="preserve">951 0409 05401SД061 244 </t>
  </si>
  <si>
    <t>Другие вопросы в области национальной экономики</t>
  </si>
  <si>
    <t xml:space="preserve">951 0412 0000000000 000 </t>
  </si>
  <si>
    <t xml:space="preserve">951 0412 0800000000 000 </t>
  </si>
  <si>
    <t xml:space="preserve">951 0412 0840000000 000 </t>
  </si>
  <si>
    <t>Расходы на предоставление статистической информации</t>
  </si>
  <si>
    <t xml:space="preserve">951 0412 0840228300 000 </t>
  </si>
  <si>
    <t xml:space="preserve">951 0412 0840228300 244 </t>
  </si>
  <si>
    <t xml:space="preserve">951 0412 1100000000 000 </t>
  </si>
  <si>
    <t xml:space="preserve">951 0412 1140000000 000 </t>
  </si>
  <si>
    <t>Расходы на формирование земельных участков для граждан, имеющих трех и более детей и обеспечение их инженерной инфраструктурой</t>
  </si>
  <si>
    <t xml:space="preserve">951 0412 1140128590 000 </t>
  </si>
  <si>
    <t xml:space="preserve">951 0412 1140128590 244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</si>
  <si>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</t>
  </si>
  <si>
    <t xml:space="preserve">951 0412 1140128940 000 </t>
  </si>
  <si>
    <t xml:space="preserve">951 0412 1140128940 244 </t>
  </si>
  <si>
    <t>Расходы на разработку и (или) корректировку проекта планировки, межевания и нормативов градостроительного проектирования территории Белокалитвинского городского поселения</t>
  </si>
  <si>
    <t xml:space="preserve">951 0412 1140228996 000 </t>
  </si>
  <si>
    <t xml:space="preserve">951 0412 1140228996 244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</si>
  <si>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</si>
  <si>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</si>
  <si>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</si>
  <si>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</si>
  <si>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«Обеспечение доступным и комфортным жильем населения Белокалитвинского городского поселения»</t>
  </si>
  <si>
    <t xml:space="preserve">951 0501 0100000000 000 </t>
  </si>
  <si>
    <t xml:space="preserve">951 0501 0140000000 000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</si>
  <si>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</si>
  <si>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951 0501 0140128650 000 </t>
  </si>
  <si>
    <t xml:space="preserve">951 0501 0140128650 244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</si>
  <si>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</si>
  <si>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951 0501 0140228320 000 </t>
  </si>
  <si>
    <t xml:space="preserve">951 0501 0140228320 244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</si>
  <si>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</t>
  </si>
  <si>
    <t xml:space="preserve">951 0501 0140228993 000 </t>
  </si>
  <si>
    <t xml:space="preserve">951 0501 0140228993 244 </t>
  </si>
  <si>
    <t xml:space="preserve">951 0501 0200000000 000 </t>
  </si>
  <si>
    <t xml:space="preserve">951 0501 0240000000 000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</si>
  <si>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</si>
  <si>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951 0501 0240109501 000 </t>
  </si>
  <si>
    <t xml:space="preserve">951 0501 0240109501 811 </t>
  </si>
  <si>
    <t>Расходы на капитальный ремонт муниципального жилищного фонда о поселения</t>
  </si>
  <si>
    <t xml:space="preserve">951 0501 0240128040 000 </t>
  </si>
  <si>
    <t xml:space="preserve">951 0501 0240128040 243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</si>
  <si>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</t>
  </si>
  <si>
    <t xml:space="preserve">951 0501 0240128050 000 </t>
  </si>
  <si>
    <t xml:space="preserve">951 0501 0240128050 244 </t>
  </si>
  <si>
    <t>Расходы на содержание муниципальных жилых помещений</t>
  </si>
  <si>
    <t xml:space="preserve">951 0501 0240128550 000 </t>
  </si>
  <si>
    <t xml:space="preserve">951 0501 0240128550 244 </t>
  </si>
  <si>
    <t xml:space="preserve">951 0501 0240128550 247 </t>
  </si>
  <si>
    <t xml:space="preserve">951 0501 0600000000 000 </t>
  </si>
  <si>
    <t xml:space="preserve">951 0501 0640000000 000 </t>
  </si>
  <si>
    <t>Расходы на приобретение и установку поквартирных приборов учета коммунальных ресурсов в жилищном фонде</t>
  </si>
  <si>
    <t xml:space="preserve">951 0501 0640128200 000 </t>
  </si>
  <si>
    <t xml:space="preserve">951 0501 0640128200 244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</si>
  <si>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</si>
  <si>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</si>
  <si>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</si>
  <si>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</si>
  <si>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</si>
  <si>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</si>
  <si>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</si>
  <si>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951 0502 0200000000 000 </t>
  </si>
  <si>
    <t xml:space="preserve">951 0502 0240000000 000 </t>
  </si>
  <si>
    <t>Расходы на создание и обустройство контейнерных площадок</t>
  </si>
  <si>
    <t xml:space="preserve">951 0502 0240228450 000 </t>
  </si>
  <si>
    <t xml:space="preserve">951 0502 0240228450 244 </t>
  </si>
  <si>
    <t>Расходы на содержание и обслуживание мусорных контейнеров</t>
  </si>
  <si>
    <t xml:space="preserve">951 0502 0240228780 000 </t>
  </si>
  <si>
    <t xml:space="preserve">951 0502 0240228780 244 </t>
  </si>
  <si>
    <t>Муниципальная программа Белокалитвинского городского поселения «Охрана окружающей среды и рациональное природопользование»</t>
  </si>
  <si>
    <t xml:space="preserve">951 0502 0900000000 000 </t>
  </si>
  <si>
    <t>Подпрограмма "Нормативно-методическое обеспечение и организация бюджетного процесса"</t>
  </si>
  <si>
    <t xml:space="preserve">951 0502 0920000000 000 </t>
  </si>
  <si>
    <t xml:space="preserve">951 0502 0920228450 000 </t>
  </si>
  <si>
    <t xml:space="preserve">951 0502 0920228450 244 </t>
  </si>
  <si>
    <t>Расходы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</t>
  </si>
  <si>
    <t xml:space="preserve">951 0502 09202S4810 000 </t>
  </si>
  <si>
    <t xml:space="preserve">951 0502 09202S4810 244 </t>
  </si>
  <si>
    <t xml:space="preserve">951 0502 1100000000 000 </t>
  </si>
  <si>
    <t xml:space="preserve">951 0502 1140000000 000 </t>
  </si>
  <si>
    <t xml:space="preserve">951 0502 1140128570 000 </t>
  </si>
  <si>
    <t xml:space="preserve">951 0502 1140128570 244 </t>
  </si>
  <si>
    <t>Благоустройство</t>
  </si>
  <si>
    <t xml:space="preserve">951 0503 0000000000 000 </t>
  </si>
  <si>
    <t xml:space="preserve">951 0503 0200000000 000 </t>
  </si>
  <si>
    <t xml:space="preserve">951 0503 0240000000 000 </t>
  </si>
  <si>
    <t>Расходы на технологическое присоединение объектов благоустройства</t>
  </si>
  <si>
    <t xml:space="preserve">951 0503 0240228660 000 </t>
  </si>
  <si>
    <t xml:space="preserve">951 0503 0240228660 244 </t>
  </si>
  <si>
    <t xml:space="preserve">951 0503 0600000000 000 </t>
  </si>
  <si>
    <t xml:space="preserve">951 0503 0640000000 000 </t>
  </si>
  <si>
    <t>Расходы на мероприятия по внедрению энергосервисного контракта</t>
  </si>
  <si>
    <t xml:space="preserve">951 0503 0640228210 000 </t>
  </si>
  <si>
    <t xml:space="preserve">951 0503 0640228210 244 </t>
  </si>
  <si>
    <t xml:space="preserve">951 0503 1000000000 000 </t>
  </si>
  <si>
    <t>Подпрограмма «Озеленение территории Белокалитвинского городского поселения»Подпрограмма «Озеленение территории Белокалитвинского городского поселения»</t>
  </si>
  <si>
    <t xml:space="preserve">951 0503 1020000000 000 </t>
  </si>
  <si>
    <t>Расходы на устройство, приобретение и установку объектов благоустройства</t>
  </si>
  <si>
    <t xml:space="preserve">951 0503 1020128810 000 </t>
  </si>
  <si>
    <t xml:space="preserve">951 0503 1020128810 244 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</si>
  <si>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</si>
  <si>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 xml:space="preserve">951 0503 10201S5350 000 </t>
  </si>
  <si>
    <t xml:space="preserve">951 0503 10201S5350 244 </t>
  </si>
  <si>
    <t>Реализация программ формирования современной городской среды</t>
  </si>
  <si>
    <t xml:space="preserve">951 0503 102И455550 000 </t>
  </si>
  <si>
    <t xml:space="preserve">951 0503 102И455550 244 </t>
  </si>
  <si>
    <t xml:space="preserve">951 0503 1040000000 000 </t>
  </si>
  <si>
    <t>Расходы на обеспечение деятельности (оказание услуг) муниципальных учреждений Белокалитвинского городского поселения</t>
  </si>
  <si>
    <t xml:space="preserve">951 0503 1040100590 000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</si>
  <si>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</si>
  <si>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951 0503 1040100590 611 </t>
  </si>
  <si>
    <t>Субсидии бюджетным учреждениям на иные цели</t>
  </si>
  <si>
    <t xml:space="preserve">951 0503 1040100590 612 </t>
  </si>
  <si>
    <t>Расходы на капитальный ремонт, строительство, реконструкцию и благоустройство объектов на общественных территориях Белокалитвинского городского поселения</t>
  </si>
  <si>
    <t xml:space="preserve">951 0503 1040128030 000 </t>
  </si>
  <si>
    <t xml:space="preserve">951 0503 1040128030 243 </t>
  </si>
  <si>
    <t>Расходы на реализацию инициативных проектов</t>
  </si>
  <si>
    <t xml:space="preserve">951 0503 1040128110 000 </t>
  </si>
  <si>
    <t xml:space="preserve">951 0503 1040128110 244 </t>
  </si>
  <si>
    <t>Расходы по благоустройству и содержанию территории Белокалитвинского городского поселения</t>
  </si>
  <si>
    <t xml:space="preserve">951 0503 1040128390 000 </t>
  </si>
  <si>
    <t xml:space="preserve">951 0503 1040128390 244 </t>
  </si>
  <si>
    <t xml:space="preserve">951 0503 1040128810 000 </t>
  </si>
  <si>
    <t xml:space="preserve">951 0503 1040128810 244 </t>
  </si>
  <si>
    <t>Расходы на осуществление строительного контроля и авторского надзора</t>
  </si>
  <si>
    <t xml:space="preserve">951 0503 1040128860 000 </t>
  </si>
  <si>
    <t xml:space="preserve">951 0503 1040128860 244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</si>
  <si>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</t>
  </si>
  <si>
    <t xml:space="preserve">951 0503 1040128880 000 </t>
  </si>
  <si>
    <t xml:space="preserve">951 0503 1040128880 244 </t>
  </si>
  <si>
    <t>Расходы на уличное (наружное) освещение территории Белокалитвинского городского поселения</t>
  </si>
  <si>
    <t xml:space="preserve">951 0503 1040228340 000 </t>
  </si>
  <si>
    <t xml:space="preserve">951 0503 1040228340 247 </t>
  </si>
  <si>
    <t>Расходы на ремонт и содержание сетей уличного освещения на территории Белокалитвинского городского поселения</t>
  </si>
  <si>
    <t xml:space="preserve">951 0503 1040228350 000 </t>
  </si>
  <si>
    <t xml:space="preserve">951 0503 1040228350 244 </t>
  </si>
  <si>
    <t xml:space="preserve">951 0503 9900000000 000 </t>
  </si>
  <si>
    <t xml:space="preserve">951 0503 9910000000 000 </t>
  </si>
  <si>
    <t xml:space="preserve">951 0503 9910097010 000 </t>
  </si>
  <si>
    <t xml:space="preserve">951 0503 9910097010 612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</si>
  <si>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</si>
  <si>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</si>
  <si>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</si>
  <si>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</si>
  <si>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 xml:space="preserve">951 0605 0900000000 000 </t>
  </si>
  <si>
    <t>Подпрограмма "Совершенствование системы предоставления межбюджетных трансфертов из местного бюджета"</t>
  </si>
  <si>
    <t xml:space="preserve">951 0605 0940000000 000 </t>
  </si>
  <si>
    <t>Расходы на ликвидацию несанкционированных свалок</t>
  </si>
  <si>
    <t xml:space="preserve">951 0605 0940228830 000 </t>
  </si>
  <si>
    <t xml:space="preserve">951 0605 0940228830 244 </t>
  </si>
  <si>
    <t>Расходы на обеспечение мероприятий по ликвидации несанкционированных свалок</t>
  </si>
  <si>
    <t xml:space="preserve">951 0605 0940286020 000 </t>
  </si>
  <si>
    <t xml:space="preserve">951 0605 0940286020 244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</si>
  <si>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</si>
  <si>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</si>
  <si>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</si>
  <si>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</si>
  <si>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951 0705 0700000000 000 </t>
  </si>
  <si>
    <t xml:space="preserve">951 0705 0740000000 000 </t>
  </si>
  <si>
    <t xml:space="preserve">951 0705 0740128220 000 </t>
  </si>
  <si>
    <t xml:space="preserve">951 0705 0740128220 244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</si>
  <si>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</si>
  <si>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</si>
  <si>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</si>
  <si>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</si>
  <si>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«Развитие культуры, физической культуры и спорта»</t>
  </si>
  <si>
    <t xml:space="preserve">951 0801 0400000000 000 </t>
  </si>
  <si>
    <t>Подпрограмма "Защита населения от чрезвычайных ситуаций"</t>
  </si>
  <si>
    <t xml:space="preserve">951 0801 0420000000 000 </t>
  </si>
  <si>
    <t>Реализация инициативных проектов ("Капитальный ремонт cтруктурной композиции "Жертвам политических репрессий", расположенной в 10 м на север относительно ориентира: г. Белая Калитва, ул. Больная, д. 11)</t>
  </si>
  <si>
    <t xml:space="preserve">951 0801 04201S4648 000 </t>
  </si>
  <si>
    <t xml:space="preserve">951 0801 04201S4648 612 </t>
  </si>
  <si>
    <t xml:space="preserve">951 0801 0440000000 000 </t>
  </si>
  <si>
    <t xml:space="preserve">951 0801 0440100590 000 </t>
  </si>
  <si>
    <t xml:space="preserve">951 0801 0440100590 611 </t>
  </si>
  <si>
    <t xml:space="preserve">951 0801 0440100590 612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</si>
  <si>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культуры</t>
  </si>
  <si>
    <t xml:space="preserve">951 0801 0440187020 000 </t>
  </si>
  <si>
    <t xml:space="preserve">951 0801 0440187020 540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</si>
  <si>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</si>
  <si>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951 0801 04401L4670 000 </t>
  </si>
  <si>
    <t xml:space="preserve">951 0801 04401L4670 612 </t>
  </si>
  <si>
    <t>Расходы на разработку ПСД, ремонт, капитальный ремонт, строительство и реконструкцию памятников и мемориалов Белокалитвинского городского поселения</t>
  </si>
  <si>
    <t xml:space="preserve">951 0801 0440228997 000 </t>
  </si>
  <si>
    <t xml:space="preserve">951 0801 0440228997 243 </t>
  </si>
  <si>
    <t xml:space="preserve">951 0801 0440228997 244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</si>
  <si>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</si>
  <si>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</si>
  <si>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</si>
  <si>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</si>
  <si>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</si>
  <si>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</si>
  <si>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Другие вопросы в области культуры, кинематографии</t>
  </si>
  <si>
    <t xml:space="preserve">951 0804 0000000000 000 </t>
  </si>
  <si>
    <t xml:space="preserve">951 0804 0400000000 000 </t>
  </si>
  <si>
    <t xml:space="preserve">951 0804 0440000000 000 </t>
  </si>
  <si>
    <t>Реализация направления расходов</t>
  </si>
  <si>
    <t xml:space="preserve">951 0804 0440199990 000 </t>
  </si>
  <si>
    <t xml:space="preserve">951 0804 0440199990 244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</si>
  <si>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</si>
  <si>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</si>
  <si>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</si>
  <si>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</si>
  <si>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951 1001 0700000000 000 </t>
  </si>
  <si>
    <t xml:space="preserve">951 1001 0740000000 000 </t>
  </si>
  <si>
    <t>Выплата государственной пенсии за выслугу лет лицам, замещавшим муниципальные должности и должности муниципальной службы в Белокалитвинском городском поселении</t>
  </si>
  <si>
    <t xml:space="preserve">951 1001 0740518010 000 </t>
  </si>
  <si>
    <t>Иные пенсии, социальные доплаты к пенсиям</t>
  </si>
  <si>
    <t xml:space="preserve">951 1001 0740518010 312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</si>
  <si>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</si>
  <si>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</si>
  <si>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</si>
  <si>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</si>
  <si>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</si>
  <si>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</si>
  <si>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</si>
  <si>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</si>
  <si>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</si>
  <si>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</si>
  <si>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</si>
  <si>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951 1102 0400000000 000 </t>
  </si>
  <si>
    <t xml:space="preserve">951 1102 0440000000 000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</si>
  <si>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физической культуры и массового спорта, организации проведения официальных физкультурно-оздоровительных и спортивных мероприятий</t>
  </si>
  <si>
    <t xml:space="preserve">951 1102 0440387030 000 </t>
  </si>
  <si>
    <t xml:space="preserve">951 1102 0440387030 540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</si>
  <si>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</si>
  <si>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</si>
  <si>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</si>
  <si>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</si>
  <si>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</si>
  <si>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</si>
  <si>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</si>
  <si>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</si>
  <si>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</si>
  <si>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</si>
  <si>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</si>
  <si>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</si>
  <si>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</si>
  <si>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</si>
  <si>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</si>
  <si>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</si>
  <si>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</si>
  <si>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</si>
  <si>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</si>
  <si>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</si>
  <si>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</si>
  <si>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</si>
  <si>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</si>
  <si>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</si>
  <si>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C:\КСЕНИЯ\Мазкун\АЦК\117Y01.txt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</si>
  <si>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</si>
  <si>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</si>
  <si>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</si>
  <si>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</si>
  <si>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</si>
  <si>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</si>
  <si>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</si>
  <si>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</si>
  <si>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</si>
  <si>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,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</si>
  <si>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</si>
  <si>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</si>
  <si>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</si>
  <si>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</si>
  <si>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</si>
  <si>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</si>
  <si>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</si>
  <si>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</si>
  <si>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</si>
  <si>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</si>
  <si>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</si>
  <si>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</si>
  <si>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</si>
  <si>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</si>
  <si>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</si>
  <si>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</si>
  <si>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</si>
  <si>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</si>
  <si>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</si>
  <si>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</si>
  <si>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</si>
  <si>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</si>
  <si>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</si>
  <si>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</si>
  <si>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</si>
  <si>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</si>
  <si>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</si>
  <si>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</si>
  <si>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</si>
  <si>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</si>
  <si>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</si>
  <si>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</si>
  <si>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</si>
  <si>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</si>
  <si>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</si>
  <si>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</si>
  <si>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</si>
  <si>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</si>
  <si>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(подпись)</t>
  </si>
  <si>
    <t>(расшифровка подписи)</t>
  </si>
  <si>
    <t>Главный бухгалтер</t>
  </si>
  <si>
    <t>Н.В. Мазкун</t>
  </si>
  <si>
    <t>Начальник финансово-экономического отдела</t>
  </si>
  <si>
    <t>С.И. Филиппова</t>
  </si>
  <si>
    <t>"</t>
  </si>
  <si>
    <t>25</t>
  </si>
  <si>
    <t xml:space="preserve"> г.</t>
  </si>
  <si>
    <t xml:space="preserve"> </t>
  </si>
  <si>
    <t>05</t>
  </si>
  <si>
    <t>августа</t>
  </si>
  <si>
    <t>по состоянию на 01 августа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</si>
</sst>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7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rgb="FF00B050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3" fillId="2" borderId="1"/>
    <xf numFmtId="0" fontId="73" fillId="2" borderId="1"/>
    <xf numFmtId="0" fontId="62" fillId="2" borderId="1"/>
  </cellStyleXfs>
  <cellXfs count="227">
    <xf numFmtId="0" fontId="0" fillId="0" borderId="0" xfId="0"/>
    <xf numFmtId="0" fontId="13" fillId="2" borderId="18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/>
    </xf>
    <xf numFmtId="0" fontId="27" fillId="2" borderId="41" xfId="0" applyFont="1" applyFill="1" applyBorder="1" applyAlignment="1">
      <alignment vertical="center" wrapText="1"/>
    </xf>
    <xf numFmtId="49" fontId="28" fillId="2" borderId="41" xfId="0" applyNumberFormat="1" applyFont="1" applyFill="1" applyBorder="1" applyAlignment="1">
      <alignment horizontal="center" vertical="center" wrapText="1"/>
    </xf>
    <xf numFmtId="0" fontId="31" fillId="2" borderId="37" xfId="0" applyFont="1" applyFill="1" applyBorder="1" applyAlignment="1">
      <alignment vertical="center" wrapText="1"/>
    </xf>
    <xf numFmtId="49" fontId="32" fillId="2" borderId="37" xfId="0" applyNumberFormat="1" applyFont="1" applyFill="1" applyBorder="1" applyAlignment="1">
      <alignment horizontal="center" vertical="center" wrapText="1"/>
    </xf>
    <xf numFmtId="49" fontId="34" fillId="2" borderId="19" xfId="0" applyNumberFormat="1" applyFont="1" applyFill="1" applyBorder="1" applyAlignment="1">
      <alignment horizontal="center" vertical="center"/>
    </xf>
    <xf numFmtId="49" fontId="36" fillId="2" borderId="42" xfId="0" applyNumberFormat="1" applyFont="1" applyFill="1" applyBorder="1" applyAlignment="1">
      <alignment horizontal="center" wrapText="1"/>
    </xf>
    <xf numFmtId="0" fontId="42" fillId="2" borderId="30" xfId="0" applyFont="1" applyFill="1" applyBorder="1"/>
    <xf numFmtId="49" fontId="48" fillId="2" borderId="28" xfId="0" applyNumberFormat="1" applyFont="1" applyFill="1" applyBorder="1" applyAlignment="1">
      <alignment horizontal="center" wrapText="1"/>
    </xf>
    <xf numFmtId="0" fontId="54" fillId="2" borderId="44" xfId="0" applyFont="1" applyFill="1" applyBorder="1"/>
    <xf numFmtId="49" fontId="58" fillId="2" borderId="45" xfId="0" applyNumberFormat="1" applyFont="1" applyFill="1" applyBorder="1" applyAlignment="1">
      <alignment horizontal="center" wrapText="1"/>
    </xf>
    <xf numFmtId="0" fontId="64" fillId="2" borderId="1" xfId="1" applyFont="1"/>
    <xf numFmtId="0" fontId="67" fillId="2" borderId="1" xfId="1" applyFont="1"/>
    <xf numFmtId="0" fontId="64" fillId="2" borderId="1" xfId="1" applyFont="1" applyAlignment="1">
      <alignment vertical="top"/>
    </xf>
    <xf numFmtId="4" fontId="65" fillId="2" borderId="1" xfId="1" applyNumberFormat="1" applyFont="1"/>
    <xf numFmtId="0" fontId="64" fillId="2" borderId="41" xfId="1" applyFont="1" applyBorder="1"/>
    <xf numFmtId="0" fontId="65" fillId="2" borderId="1" xfId="1" applyFont="1" applyAlignment="1">
      <alignment horizontal="left" wrapText="1"/>
    </xf>
    <xf numFmtId="49" fontId="65" fillId="2" borderId="1" xfId="1" applyNumberFormat="1" applyFont="1" applyAlignment="1">
      <alignment horizontal="center"/>
    </xf>
    <xf numFmtId="4" fontId="65" fillId="2" borderId="1" xfId="1" applyNumberFormat="1" applyFont="1" applyAlignment="1">
      <alignment horizontal="center"/>
    </xf>
    <xf numFmtId="0" fontId="71" fillId="2" borderId="1" xfId="1" applyFont="1" applyAlignment="1">
      <alignment horizontal="left"/>
    </xf>
    <xf numFmtId="0" fontId="65" fillId="2" borderId="1" xfId="1" applyFont="1"/>
    <xf numFmtId="0" fontId="71" fillId="2" borderId="1" xfId="1" applyFont="1"/>
    <xf numFmtId="0" fontId="72" fillId="2" borderId="1" xfId="1" applyFont="1"/>
    <xf numFmtId="49" fontId="7" fillId="2" borderId="11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12" fillId="2" borderId="1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30" fillId="2" borderId="15" xfId="0" applyFont="1" applyFill="1" applyBorder="1" applyAlignment="1">
      <alignment horizontal="center" vertical="center"/>
    </xf>
    <xf numFmtId="49" fontId="23" fillId="2" borderId="10" xfId="0" applyNumberFormat="1" applyFont="1" applyFill="1" applyBorder="1" applyAlignment="1">
      <alignment horizontal="center" vertical="center"/>
    </xf>
    <xf numFmtId="49" fontId="26" fillId="2" borderId="13" xfId="0" applyNumberFormat="1" applyFont="1" applyFill="1" applyBorder="1" applyAlignment="1">
      <alignment horizontal="center" vertical="center"/>
    </xf>
    <xf numFmtId="0" fontId="64" fillId="2" borderId="26" xfId="1" applyFont="1" applyBorder="1" applyAlignment="1">
      <alignment horizontal="center" vertical="top"/>
    </xf>
    <xf numFmtId="0" fontId="64" fillId="2" borderId="7" xfId="1" applyFont="1" applyBorder="1" applyAlignment="1">
      <alignment horizontal="center" vertical="top"/>
    </xf>
    <xf numFmtId="0" fontId="64" fillId="2" borderId="28" xfId="1" applyFont="1" applyBorder="1" applyAlignment="1">
      <alignment horizontal="center" vertical="top"/>
    </xf>
    <xf numFmtId="0" fontId="65" fillId="2" borderId="1" xfId="1" applyFont="1" applyAlignment="1">
      <alignment horizontal="center"/>
    </xf>
    <xf numFmtId="0" fontId="66" fillId="2" borderId="6" xfId="1" applyFont="1" applyBorder="1" applyAlignment="1">
      <alignment horizontal="center" vertical="center"/>
    </xf>
    <xf numFmtId="0" fontId="64" fillId="2" borderId="26" xfId="1" applyFont="1" applyBorder="1" applyAlignment="1">
      <alignment horizontal="center" vertical="top" wrapText="1"/>
    </xf>
    <xf numFmtId="0" fontId="64" fillId="2" borderId="7" xfId="1" applyFont="1" applyBorder="1" applyAlignment="1">
      <alignment horizontal="center" vertical="top" wrapText="1"/>
    </xf>
    <xf numFmtId="0" fontId="64" fillId="2" borderId="28" xfId="1" applyFont="1" applyBorder="1" applyAlignment="1">
      <alignment horizontal="center" vertical="top" wrapText="1"/>
    </xf>
    <xf numFmtId="49" fontId="64" fillId="2" borderId="31" xfId="1" applyNumberFormat="1" applyFont="1" applyBorder="1" applyAlignment="1">
      <alignment horizontal="center"/>
    </xf>
    <xf numFmtId="49" fontId="64" fillId="2" borderId="38" xfId="1" applyNumberFormat="1" applyFont="1" applyBorder="1" applyAlignment="1">
      <alignment horizontal="center"/>
    </xf>
    <xf numFmtId="49" fontId="64" fillId="2" borderId="55" xfId="1" applyNumberFormat="1" applyFont="1" applyBorder="1" applyAlignment="1">
      <alignment horizontal="center"/>
    </xf>
    <xf numFmtId="49" fontId="64" fillId="2" borderId="37" xfId="1" applyNumberFormat="1" applyFont="1" applyBorder="1" applyAlignment="1">
      <alignment horizontal="center"/>
    </xf>
    <xf numFmtId="49" fontId="64" fillId="2" borderId="6" xfId="1" applyNumberFormat="1" applyFont="1" applyBorder="1" applyAlignment="1">
      <alignment horizontal="center"/>
    </xf>
    <xf numFmtId="49" fontId="64" fillId="2" borderId="42" xfId="1" applyNumberFormat="1" applyFont="1" applyBorder="1" applyAlignment="1">
      <alignment horizontal="center"/>
    </xf>
    <xf numFmtId="4" fontId="68" fillId="2" borderId="31" xfId="1" applyNumberFormat="1" applyFont="1" applyBorder="1" applyAlignment="1">
      <alignment horizontal="center"/>
    </xf>
    <xf numFmtId="4" fontId="68" fillId="2" borderId="38" xfId="1" applyNumberFormat="1" applyFont="1" applyBorder="1" applyAlignment="1">
      <alignment horizontal="center"/>
    </xf>
    <xf numFmtId="4" fontId="68" fillId="2" borderId="55" xfId="1" applyNumberFormat="1" applyFont="1" applyBorder="1" applyAlignment="1">
      <alignment horizontal="center"/>
    </xf>
    <xf numFmtId="4" fontId="68" fillId="2" borderId="37" xfId="1" applyNumberFormat="1" applyFont="1" applyBorder="1" applyAlignment="1">
      <alignment horizontal="center"/>
    </xf>
    <xf numFmtId="4" fontId="68" fillId="2" borderId="6" xfId="1" applyNumberFormat="1" applyFont="1" applyBorder="1" applyAlignment="1">
      <alignment horizontal="center"/>
    </xf>
    <xf numFmtId="4" fontId="68" fillId="2" borderId="42" xfId="1" applyNumberFormat="1" applyFont="1" applyBorder="1" applyAlignment="1">
      <alignment horizontal="center"/>
    </xf>
    <xf numFmtId="4" fontId="64" fillId="2" borderId="31" xfId="1" applyNumberFormat="1" applyFont="1" applyBorder="1" applyAlignment="1">
      <alignment horizontal="center"/>
    </xf>
    <xf numFmtId="4" fontId="64" fillId="2" borderId="38" xfId="1" applyNumberFormat="1" applyFont="1" applyBorder="1" applyAlignment="1">
      <alignment horizontal="center"/>
    </xf>
    <xf numFmtId="4" fontId="64" fillId="2" borderId="55" xfId="1" applyNumberFormat="1" applyFont="1" applyBorder="1" applyAlignment="1">
      <alignment horizontal="center"/>
    </xf>
    <xf numFmtId="4" fontId="64" fillId="2" borderId="37" xfId="1" applyNumberFormat="1" applyFont="1" applyBorder="1" applyAlignment="1">
      <alignment horizontal="center"/>
    </xf>
    <xf numFmtId="4" fontId="64" fillId="2" borderId="6" xfId="1" applyNumberFormat="1" applyFont="1" applyBorder="1" applyAlignment="1">
      <alignment horizontal="center"/>
    </xf>
    <xf numFmtId="4" fontId="64" fillId="2" borderId="42" xfId="1" applyNumberFormat="1" applyFont="1" applyBorder="1" applyAlignment="1">
      <alignment horizontal="center"/>
    </xf>
    <xf numFmtId="49" fontId="64" fillId="2" borderId="26" xfId="1" applyNumberFormat="1" applyFont="1" applyBorder="1" applyAlignment="1">
      <alignment horizontal="center"/>
    </xf>
    <xf numFmtId="49" fontId="64" fillId="2" borderId="7" xfId="1" applyNumberFormat="1" applyFont="1" applyBorder="1" applyAlignment="1">
      <alignment horizontal="center"/>
    </xf>
    <xf numFmtId="49" fontId="64" fillId="2" borderId="28" xfId="1" applyNumberFormat="1" applyFont="1" applyBorder="1" applyAlignment="1">
      <alignment horizontal="center"/>
    </xf>
    <xf numFmtId="4" fontId="64" fillId="2" borderId="26" xfId="1" applyNumberFormat="1" applyFont="1" applyBorder="1" applyAlignment="1">
      <alignment horizontal="center"/>
    </xf>
    <xf numFmtId="4" fontId="64" fillId="2" borderId="7" xfId="1" applyNumberFormat="1" applyFont="1" applyBorder="1" applyAlignment="1">
      <alignment horizontal="center"/>
    </xf>
    <xf numFmtId="4" fontId="64" fillId="2" borderId="28" xfId="1" applyNumberFormat="1" applyFont="1" applyBorder="1" applyAlignment="1">
      <alignment horizontal="center"/>
    </xf>
    <xf numFmtId="49" fontId="64" fillId="2" borderId="26" xfId="1" applyNumberFormat="1" applyFont="1" applyBorder="1" applyAlignment="1">
      <alignment horizontal="center" vertical="center"/>
    </xf>
    <xf numFmtId="49" fontId="64" fillId="2" borderId="7" xfId="1" applyNumberFormat="1" applyFont="1" applyBorder="1" applyAlignment="1">
      <alignment horizontal="center" vertical="center"/>
    </xf>
    <xf numFmtId="49" fontId="64" fillId="2" borderId="28" xfId="1" applyNumberFormat="1" applyFont="1" applyBorder="1" applyAlignment="1">
      <alignment horizontal="center" vertical="center"/>
    </xf>
    <xf numFmtId="49" fontId="64" fillId="2" borderId="26" xfId="1" applyNumberFormat="1" applyFont="1" applyBorder="1" applyAlignment="1">
      <alignment horizontal="center" wrapText="1"/>
    </xf>
    <xf numFmtId="49" fontId="64" fillId="2" borderId="7" xfId="1" applyNumberFormat="1" applyFont="1" applyBorder="1" applyAlignment="1">
      <alignment horizontal="center" wrapText="1"/>
    </xf>
    <xf numFmtId="49" fontId="64" fillId="2" borderId="28" xfId="1" applyNumberFormat="1" applyFont="1" applyBorder="1" applyAlignment="1">
      <alignment horizontal="center" wrapText="1"/>
    </xf>
    <xf numFmtId="49" fontId="64" fillId="2" borderId="26" xfId="1" applyNumberFormat="1" applyFont="1" applyBorder="1" applyAlignment="1">
      <alignment horizontal="left" vertical="center"/>
    </xf>
    <xf numFmtId="49" fontId="64" fillId="2" borderId="7" xfId="1" applyNumberFormat="1" applyFont="1" applyBorder="1" applyAlignment="1">
      <alignment horizontal="left" vertical="center"/>
    </xf>
    <xf numFmtId="49" fontId="64" fillId="2" borderId="28" xfId="1" applyNumberFormat="1" applyFont="1" applyBorder="1" applyAlignment="1">
      <alignment horizontal="left" vertical="center"/>
    </xf>
    <xf numFmtId="49" fontId="64" fillId="2" borderId="31" xfId="1" applyNumberFormat="1" applyFont="1" applyBorder="1" applyAlignment="1">
      <alignment horizontal="center" vertical="center"/>
    </xf>
    <xf numFmtId="49" fontId="64" fillId="2" borderId="38" xfId="1" applyNumberFormat="1" applyFont="1" applyBorder="1" applyAlignment="1">
      <alignment horizontal="center" vertical="center"/>
    </xf>
    <xf numFmtId="49" fontId="64" fillId="2" borderId="55" xfId="1" applyNumberFormat="1" applyFont="1" applyBorder="1" applyAlignment="1">
      <alignment horizontal="center" vertical="center"/>
    </xf>
    <xf numFmtId="4" fontId="69" fillId="2" borderId="31" xfId="1" applyNumberFormat="1" applyFont="1" applyBorder="1" applyAlignment="1">
      <alignment horizontal="center"/>
    </xf>
    <xf numFmtId="4" fontId="69" fillId="2" borderId="38" xfId="1" applyNumberFormat="1" applyFont="1" applyBorder="1" applyAlignment="1">
      <alignment horizontal="center"/>
    </xf>
    <xf numFmtId="4" fontId="69" fillId="2" borderId="55" xfId="1" applyNumberFormat="1" applyFont="1" applyBorder="1" applyAlignment="1">
      <alignment horizontal="center"/>
    </xf>
    <xf numFmtId="49" fontId="64" fillId="2" borderId="26" xfId="1" applyNumberFormat="1" applyFont="1" applyBorder="1" applyAlignment="1">
      <alignment horizontal="center" vertical="center" wrapText="1"/>
    </xf>
    <xf numFmtId="49" fontId="64" fillId="2" borderId="7" xfId="1" applyNumberFormat="1" applyFont="1" applyBorder="1" applyAlignment="1">
      <alignment horizontal="center" vertical="center" wrapText="1"/>
    </xf>
    <xf numFmtId="49" fontId="64" fillId="2" borderId="28" xfId="1" applyNumberFormat="1" applyFont="1" applyBorder="1" applyAlignment="1">
      <alignment horizontal="center" vertical="center" wrapText="1"/>
    </xf>
    <xf numFmtId="4" fontId="64" fillId="3" borderId="26" xfId="1" applyNumberFormat="1" applyFont="1" applyFill="1" applyBorder="1" applyAlignment="1">
      <alignment horizontal="center"/>
    </xf>
    <xf numFmtId="4" fontId="64" fillId="3" borderId="7" xfId="1" applyNumberFormat="1" applyFont="1" applyFill="1" applyBorder="1" applyAlignment="1">
      <alignment horizontal="center"/>
    </xf>
    <xf numFmtId="4" fontId="64" fillId="3" borderId="28" xfId="1" applyNumberFormat="1" applyFont="1" applyFill="1" applyBorder="1" applyAlignment="1">
      <alignment horizontal="center"/>
    </xf>
    <xf numFmtId="4" fontId="70" fillId="3" borderId="26" xfId="1" applyNumberFormat="1" applyFont="1" applyFill="1" applyBorder="1" applyAlignment="1">
      <alignment horizontal="center"/>
    </xf>
    <xf numFmtId="4" fontId="70" fillId="3" borderId="7" xfId="1" applyNumberFormat="1" applyFont="1" applyFill="1" applyBorder="1" applyAlignment="1">
      <alignment horizontal="center"/>
    </xf>
    <xf numFmtId="4" fontId="70" fillId="3" borderId="28" xfId="1" applyNumberFormat="1" applyFont="1" applyFill="1" applyBorder="1" applyAlignment="1">
      <alignment horizontal="center"/>
    </xf>
    <xf numFmtId="0" fontId="71" fillId="2" borderId="38" xfId="1" applyFont="1" applyBorder="1" applyAlignment="1">
      <alignment horizontal="center" vertical="top"/>
    </xf>
    <xf numFmtId="0" fontId="71" fillId="2" borderId="1" xfId="1" applyFont="1" applyAlignment="1">
      <alignment horizontal="center"/>
    </xf>
    <xf numFmtId="0" fontId="65" fillId="2" borderId="1" xfId="1" applyFont="1" applyAlignment="1">
      <alignment vertical="center" wrapText="1"/>
    </xf>
    <xf numFmtId="0" fontId="65" fillId="2" borderId="6" xfId="1" applyFont="1" applyBorder="1" applyAlignment="1">
      <alignment horizontal="center"/>
    </xf>
    <xf numFmtId="0" fontId="64" fillId="2" borderId="1" xfId="1" applyFont="1" applyAlignment="1">
      <alignment horizontal="center"/>
    </xf>
    <xf numFmtId="0" fontId="65" fillId="2" borderId="1" xfId="1" applyFont="1" applyAlignment="1">
      <alignment horizontal="right"/>
    </xf>
    <xf numFmtId="49" fontId="65" fillId="2" borderId="6" xfId="1" applyNumberFormat="1" applyFont="1" applyBorder="1" applyAlignment="1">
      <alignment horizontal="center"/>
    </xf>
    <xf numFmtId="0" fontId="65" fillId="2" borderId="1" xfId="1" applyFont="1"/>
    <xf numFmtId="49" fontId="65" fillId="2" borderId="6" xfId="1" applyNumberFormat="1" applyFont="1" applyBorder="1" applyAlignment="1">
      <alignment horizontal="left"/>
    </xf>
    <xf numFmtId="0" fontId="74" fillId="2" borderId="1" xfId="0" applyFont="1" applyFill="1" applyBorder="1" applyAlignment="1">
      <alignment horizontal="center"/>
    </xf>
    <xf numFmtId="0" fontId="75" fillId="2" borderId="1" xfId="0" applyFont="1" applyFill="1" applyBorder="1"/>
    <xf numFmtId="0" fontId="75" fillId="2" borderId="1" xfId="0" applyFont="1" applyFill="1" applyBorder="1" applyAlignment="1">
      <alignment horizontal="right"/>
    </xf>
    <xf numFmtId="0" fontId="75" fillId="2" borderId="2" xfId="0" applyFont="1" applyFill="1" applyBorder="1" applyAlignment="1">
      <alignment horizontal="center"/>
    </xf>
    <xf numFmtId="0" fontId="75" fillId="2" borderId="1" xfId="0" applyFont="1" applyFill="1" applyBorder="1" applyAlignment="1">
      <alignment horizontal="left" vertical="top"/>
    </xf>
    <xf numFmtId="0" fontId="75" fillId="2" borderId="1" xfId="0" applyFont="1" applyFill="1" applyBorder="1" applyAlignment="1">
      <alignment horizontal="left"/>
    </xf>
    <xf numFmtId="49" fontId="75" fillId="2" borderId="1" xfId="0" applyNumberFormat="1" applyFont="1" applyFill="1" applyBorder="1" applyAlignment="1">
      <alignment horizontal="right"/>
    </xf>
    <xf numFmtId="49" fontId="75" fillId="2" borderId="3" xfId="0" applyNumberFormat="1" applyFont="1" applyFill="1" applyBorder="1" applyAlignment="1">
      <alignment horizontal="centerContinuous"/>
    </xf>
    <xf numFmtId="0" fontId="75" fillId="2" borderId="1" xfId="0" applyFont="1" applyFill="1" applyBorder="1" applyAlignment="1">
      <alignment horizontal="center"/>
    </xf>
    <xf numFmtId="164" fontId="75" fillId="2" borderId="4" xfId="0" applyNumberFormat="1" applyFont="1" applyFill="1" applyBorder="1" applyAlignment="1">
      <alignment horizontal="center"/>
    </xf>
    <xf numFmtId="49" fontId="75" fillId="2" borderId="1" xfId="0" applyNumberFormat="1" applyFont="1" applyFill="1" applyBorder="1" applyAlignment="1">
      <alignment vertical="top"/>
    </xf>
    <xf numFmtId="49" fontId="75" fillId="2" borderId="1" xfId="0" applyNumberFormat="1" applyFont="1" applyFill="1" applyBorder="1"/>
    <xf numFmtId="49" fontId="75" fillId="2" borderId="5" xfId="0" applyNumberFormat="1" applyFont="1" applyFill="1" applyBorder="1" applyAlignment="1">
      <alignment horizontal="center"/>
    </xf>
    <xf numFmtId="49" fontId="75" fillId="2" borderId="6" xfId="0" applyNumberFormat="1" applyFont="1" applyFill="1" applyBorder="1" applyAlignment="1">
      <alignment horizontal="left" wrapText="1"/>
    </xf>
    <xf numFmtId="49" fontId="75" fillId="2" borderId="6" xfId="0" applyNumberFormat="1" applyFont="1" applyFill="1" applyBorder="1" applyAlignment="1">
      <alignment wrapText="1"/>
    </xf>
    <xf numFmtId="0" fontId="75" fillId="2" borderId="1" xfId="0" applyFont="1" applyFill="1" applyBorder="1" applyAlignment="1">
      <alignment horizontal="left" vertical="top" wrapText="1"/>
    </xf>
    <xf numFmtId="49" fontId="75" fillId="2" borderId="7" xfId="0" applyNumberFormat="1" applyFont="1" applyFill="1" applyBorder="1" applyAlignment="1">
      <alignment horizontal="left" wrapText="1"/>
    </xf>
    <xf numFmtId="49" fontId="75" fillId="2" borderId="4" xfId="0" applyNumberFormat="1" applyFont="1" applyFill="1" applyBorder="1" applyAlignment="1">
      <alignment horizontal="center"/>
    </xf>
    <xf numFmtId="49" fontId="75" fillId="2" borderId="5" xfId="0" applyNumberFormat="1" applyFont="1" applyFill="1" applyBorder="1" applyAlignment="1">
      <alignment horizontal="centerContinuous"/>
    </xf>
    <xf numFmtId="49" fontId="75" fillId="2" borderId="1" xfId="0" applyNumberFormat="1" applyFont="1" applyFill="1" applyBorder="1" applyAlignment="1">
      <alignment horizontal="left"/>
    </xf>
    <xf numFmtId="49" fontId="75" fillId="2" borderId="8" xfId="0" applyNumberFormat="1" applyFont="1" applyFill="1" applyBorder="1" applyAlignment="1">
      <alignment horizontal="centerContinuous"/>
    </xf>
    <xf numFmtId="0" fontId="74" fillId="2" borderId="1" xfId="0" applyFont="1" applyFill="1" applyBorder="1" applyAlignment="1">
      <alignment horizontal="center"/>
    </xf>
    <xf numFmtId="0" fontId="74" fillId="2" borderId="1" xfId="0" applyFont="1" applyFill="1" applyBorder="1"/>
    <xf numFmtId="0" fontId="75" fillId="2" borderId="9" xfId="0" applyFont="1" applyFill="1" applyBorder="1" applyAlignment="1">
      <alignment horizontal="center" vertical="center" wrapText="1"/>
    </xf>
    <xf numFmtId="0" fontId="75" fillId="2" borderId="10" xfId="0" applyFont="1" applyFill="1" applyBorder="1" applyAlignment="1">
      <alignment horizontal="center" vertical="center" wrapText="1"/>
    </xf>
    <xf numFmtId="49" fontId="75" fillId="2" borderId="10" xfId="0" applyNumberFormat="1" applyFont="1" applyFill="1" applyBorder="1" applyAlignment="1">
      <alignment horizontal="center" vertical="center" wrapText="1"/>
    </xf>
    <xf numFmtId="49" fontId="75" fillId="2" borderId="11" xfId="0" applyNumberFormat="1" applyFont="1" applyFill="1" applyBorder="1" applyAlignment="1">
      <alignment horizontal="center" vertical="center" wrapText="1"/>
    </xf>
    <xf numFmtId="0" fontId="75" fillId="2" borderId="12" xfId="0" applyFont="1" applyFill="1" applyBorder="1" applyAlignment="1">
      <alignment horizontal="center" vertical="center" wrapText="1"/>
    </xf>
    <xf numFmtId="0" fontId="75" fillId="2" borderId="13" xfId="0" applyFont="1" applyFill="1" applyBorder="1" applyAlignment="1">
      <alignment horizontal="center" vertical="center" wrapText="1"/>
    </xf>
    <xf numFmtId="49" fontId="75" fillId="2" borderId="13" xfId="0" applyNumberFormat="1" applyFont="1" applyFill="1" applyBorder="1" applyAlignment="1">
      <alignment horizontal="center" vertical="center" wrapText="1"/>
    </xf>
    <xf numFmtId="49" fontId="75" fillId="2" borderId="14" xfId="0" applyNumberFormat="1" applyFont="1" applyFill="1" applyBorder="1" applyAlignment="1">
      <alignment horizontal="center" vertical="center" wrapText="1"/>
    </xf>
    <xf numFmtId="0" fontId="75" fillId="2" borderId="15" xfId="0" applyFont="1" applyFill="1" applyBorder="1" applyAlignment="1">
      <alignment horizontal="center" vertical="center" wrapText="1"/>
    </xf>
    <xf numFmtId="0" fontId="75" fillId="2" borderId="16" xfId="0" applyFont="1" applyFill="1" applyBorder="1" applyAlignment="1">
      <alignment horizontal="center" vertical="center" wrapText="1"/>
    </xf>
    <xf numFmtId="49" fontId="75" fillId="2" borderId="16" xfId="0" applyNumberFormat="1" applyFont="1" applyFill="1" applyBorder="1" applyAlignment="1">
      <alignment horizontal="center" vertical="center" wrapText="1"/>
    </xf>
    <xf numFmtId="49" fontId="75" fillId="2" borderId="17" xfId="0" applyNumberFormat="1" applyFont="1" applyFill="1" applyBorder="1" applyAlignment="1">
      <alignment horizontal="center" vertical="center" wrapText="1"/>
    </xf>
    <xf numFmtId="0" fontId="76" fillId="2" borderId="18" xfId="0" applyFont="1" applyFill="1" applyBorder="1" applyAlignment="1">
      <alignment horizontal="center" vertical="top"/>
    </xf>
    <xf numFmtId="0" fontId="76" fillId="2" borderId="2" xfId="0" applyFont="1" applyFill="1" applyBorder="1" applyAlignment="1">
      <alignment horizontal="center" vertical="center"/>
    </xf>
    <xf numFmtId="0" fontId="76" fillId="2" borderId="19" xfId="0" applyFont="1" applyFill="1" applyBorder="1" applyAlignment="1">
      <alignment horizontal="center" vertical="center"/>
    </xf>
    <xf numFmtId="49" fontId="76" fillId="2" borderId="2" xfId="0" applyNumberFormat="1" applyFont="1" applyFill="1" applyBorder="1" applyAlignment="1">
      <alignment horizontal="center" vertical="center"/>
    </xf>
    <xf numFmtId="49" fontId="76" fillId="2" borderId="20" xfId="0" applyNumberFormat="1" applyFont="1" applyFill="1" applyBorder="1" applyAlignment="1">
      <alignment horizontal="center" vertical="center"/>
    </xf>
    <xf numFmtId="49" fontId="76" fillId="2" borderId="21" xfId="0" applyNumberFormat="1" applyFont="1" applyFill="1" applyBorder="1" applyAlignment="1">
      <alignment horizontal="center" vertical="center"/>
    </xf>
    <xf numFmtId="49" fontId="75" fillId="2" borderId="25" xfId="0" applyNumberFormat="1" applyFont="1" applyFill="1" applyBorder="1" applyAlignment="1">
      <alignment horizontal="center" wrapText="1"/>
    </xf>
    <xf numFmtId="49" fontId="75" fillId="2" borderId="26" xfId="0" applyNumberFormat="1" applyFont="1" applyFill="1" applyBorder="1" applyAlignment="1">
      <alignment horizontal="center"/>
    </xf>
    <xf numFmtId="4" fontId="75" fillId="2" borderId="27" xfId="0" applyNumberFormat="1" applyFont="1" applyFill="1" applyBorder="1" applyAlignment="1">
      <alignment horizontal="right"/>
    </xf>
    <xf numFmtId="4" fontId="75" fillId="2" borderId="28" xfId="0" applyNumberFormat="1" applyFont="1" applyFill="1" applyBorder="1" applyAlignment="1">
      <alignment horizontal="right"/>
    </xf>
    <xf numFmtId="49" fontId="75" fillId="2" borderId="30" xfId="0" applyNumberFormat="1" applyFont="1" applyFill="1" applyBorder="1" applyAlignment="1">
      <alignment horizontal="center" wrapText="1"/>
    </xf>
    <xf numFmtId="49" fontId="75" fillId="2" borderId="31" xfId="0" applyNumberFormat="1" applyFont="1" applyFill="1" applyBorder="1" applyAlignment="1">
      <alignment horizontal="center"/>
    </xf>
    <xf numFmtId="4" fontId="75" fillId="2" borderId="32" xfId="0" applyNumberFormat="1" applyFont="1" applyFill="1" applyBorder="1" applyAlignment="1">
      <alignment horizontal="right"/>
    </xf>
    <xf numFmtId="4" fontId="75" fillId="2" borderId="33" xfId="0" applyNumberFormat="1" applyFont="1" applyFill="1" applyBorder="1" applyAlignment="1">
      <alignment horizontal="right"/>
    </xf>
    <xf numFmtId="49" fontId="75" fillId="2" borderId="15" xfId="0" applyNumberFormat="1" applyFont="1" applyFill="1" applyBorder="1" applyAlignment="1">
      <alignment horizontal="center" wrapText="1"/>
    </xf>
    <xf numFmtId="49" fontId="75" fillId="2" borderId="37" xfId="0" applyNumberFormat="1" applyFont="1" applyFill="1" applyBorder="1" applyAlignment="1">
      <alignment horizontal="center"/>
    </xf>
    <xf numFmtId="4" fontId="75" fillId="2" borderId="16" xfId="0" applyNumberFormat="1" applyFont="1" applyFill="1" applyBorder="1" applyAlignment="1">
      <alignment horizontal="right"/>
    </xf>
    <xf numFmtId="4" fontId="75" fillId="2" borderId="17" xfId="0" applyNumberFormat="1" applyFont="1" applyFill="1" applyBorder="1" applyAlignment="1">
      <alignment horizontal="right"/>
    </xf>
    <xf numFmtId="0" fontId="75" fillId="2" borderId="38" xfId="0" applyFont="1" applyFill="1" applyBorder="1" applyAlignment="1">
      <alignment horizontal="left" vertical="top"/>
    </xf>
    <xf numFmtId="0" fontId="75" fillId="2" borderId="39" xfId="0" applyFont="1" applyFill="1" applyBorder="1" applyAlignment="1">
      <alignment horizontal="center"/>
    </xf>
    <xf numFmtId="49" fontId="75" fillId="2" borderId="39" xfId="0" applyNumberFormat="1" applyFont="1" applyFill="1" applyBorder="1" applyAlignment="1">
      <alignment horizontal="center" vertical="center"/>
    </xf>
    <xf numFmtId="0" fontId="75" fillId="0" borderId="0" xfId="0" applyFont="1" applyAlignment="1">
      <alignment vertical="top"/>
    </xf>
    <xf numFmtId="0" fontId="75" fillId="0" borderId="0" xfId="0" applyFont="1"/>
    <xf numFmtId="49" fontId="75" fillId="2" borderId="24" xfId="0" applyNumberFormat="1" applyFont="1" applyFill="1" applyBorder="1" applyAlignment="1">
      <alignment horizontal="justify" vertical="top" wrapText="1"/>
    </xf>
    <xf numFmtId="49" fontId="75" fillId="2" borderId="29" xfId="0" applyNumberFormat="1" applyFont="1" applyFill="1" applyBorder="1" applyAlignment="1">
      <alignment horizontal="justify" vertical="top" wrapText="1"/>
    </xf>
    <xf numFmtId="49" fontId="75" fillId="2" borderId="36" xfId="0" applyNumberFormat="1" applyFont="1" applyFill="1" applyBorder="1" applyAlignment="1">
      <alignment horizontal="justify" vertical="top" wrapText="1"/>
    </xf>
    <xf numFmtId="165" fontId="75" fillId="2" borderId="36" xfId="0" applyNumberFormat="1" applyFont="1" applyFill="1" applyBorder="1" applyAlignment="1">
      <alignment horizontal="justify" vertical="top" wrapText="1"/>
    </xf>
    <xf numFmtId="49" fontId="35" fillId="2" borderId="36" xfId="0" applyNumberFormat="1" applyFont="1" applyFill="1" applyBorder="1" applyAlignment="1">
      <alignment horizontal="justify" vertical="center" wrapText="1"/>
    </xf>
    <xf numFmtId="0" fontId="41" fillId="2" borderId="29" xfId="0" applyFont="1" applyFill="1" applyBorder="1" applyAlignment="1">
      <alignment horizontal="justify" vertical="center"/>
    </xf>
    <xf numFmtId="49" fontId="47" fillId="2" borderId="24" xfId="0" applyNumberFormat="1" applyFont="1" applyFill="1" applyBorder="1" applyAlignment="1">
      <alignment horizontal="justify" vertical="center" wrapText="1"/>
    </xf>
    <xf numFmtId="165" fontId="1" fillId="2" borderId="24" xfId="0" applyNumberFormat="1" applyFont="1" applyFill="1" applyBorder="1" applyAlignment="1">
      <alignment horizontal="justify" vertical="center" wrapText="1"/>
    </xf>
    <xf numFmtId="0" fontId="19" fillId="2" borderId="1" xfId="0" applyFont="1" applyFill="1" applyBorder="1" applyAlignment="1">
      <alignment vertical="center"/>
    </xf>
    <xf numFmtId="49" fontId="37" fillId="2" borderId="37" xfId="0" applyNumberFormat="1" applyFont="1" applyFill="1" applyBorder="1" applyAlignment="1">
      <alignment horizontal="center" vertical="center"/>
    </xf>
    <xf numFmtId="0" fontId="43" fillId="0" borderId="31" xfId="0" applyFont="1" applyFill="1" applyBorder="1" applyAlignment="1">
      <alignment horizontal="center" vertical="center"/>
    </xf>
    <xf numFmtId="49" fontId="37" fillId="0" borderId="37" xfId="0" applyNumberFormat="1" applyFont="1" applyFill="1" applyBorder="1" applyAlignment="1">
      <alignment horizontal="center" vertical="center"/>
    </xf>
    <xf numFmtId="49" fontId="49" fillId="0" borderId="26" xfId="0" applyNumberFormat="1" applyFont="1" applyFill="1" applyBorder="1" applyAlignment="1">
      <alignment horizontal="center" vertical="center"/>
    </xf>
    <xf numFmtId="0" fontId="55" fillId="2" borderId="44" xfId="0" applyFont="1" applyFill="1" applyBorder="1" applyAlignment="1">
      <alignment horizontal="center" vertical="center"/>
    </xf>
    <xf numFmtId="49" fontId="59" fillId="2" borderId="46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29" fillId="2" borderId="14" xfId="0" applyNumberFormat="1" applyFont="1" applyFill="1" applyBorder="1" applyAlignment="1">
      <alignment horizontal="center" vertical="center"/>
    </xf>
    <xf numFmtId="49" fontId="33" fillId="2" borderId="17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" fontId="38" fillId="2" borderId="16" xfId="0" applyNumberFormat="1" applyFont="1" applyFill="1" applyBorder="1" applyAlignment="1">
      <alignment horizontal="center" vertical="center"/>
    </xf>
    <xf numFmtId="4" fontId="39" fillId="2" borderId="37" xfId="0" applyNumberFormat="1" applyFont="1" applyFill="1" applyBorder="1" applyAlignment="1">
      <alignment horizontal="center" vertical="center"/>
    </xf>
    <xf numFmtId="4" fontId="40" fillId="2" borderId="17" xfId="0" applyNumberFormat="1" applyFont="1" applyFill="1" applyBorder="1" applyAlignment="1">
      <alignment horizontal="center" vertical="center"/>
    </xf>
    <xf numFmtId="0" fontId="44" fillId="2" borderId="32" xfId="0" applyFont="1" applyFill="1" applyBorder="1" applyAlignment="1">
      <alignment horizontal="center" vertical="center"/>
    </xf>
    <xf numFmtId="0" fontId="45" fillId="2" borderId="32" xfId="0" applyFont="1" applyFill="1" applyBorder="1" applyAlignment="1">
      <alignment horizontal="center" vertical="center"/>
    </xf>
    <xf numFmtId="0" fontId="46" fillId="2" borderId="33" xfId="0" applyFont="1" applyFill="1" applyBorder="1" applyAlignment="1">
      <alignment horizontal="center" vertical="center"/>
    </xf>
    <xf numFmtId="4" fontId="50" fillId="2" borderId="27" xfId="0" applyNumberFormat="1" applyFont="1" applyFill="1" applyBorder="1" applyAlignment="1">
      <alignment horizontal="center" vertical="center"/>
    </xf>
    <xf numFmtId="4" fontId="51" fillId="2" borderId="26" xfId="0" applyNumberFormat="1" applyFont="1" applyFill="1" applyBorder="1" applyAlignment="1">
      <alignment horizontal="center" vertical="center"/>
    </xf>
    <xf numFmtId="4" fontId="52" fillId="2" borderId="43" xfId="0" applyNumberFormat="1" applyFont="1" applyFill="1" applyBorder="1" applyAlignment="1">
      <alignment horizontal="center" vertical="center"/>
    </xf>
    <xf numFmtId="0" fontId="56" fillId="2" borderId="44" xfId="0" applyFont="1" applyFill="1" applyBorder="1" applyAlignment="1">
      <alignment horizontal="center" vertical="center"/>
    </xf>
    <xf numFmtId="0" fontId="54" fillId="2" borderId="44" xfId="0" applyFont="1" applyFill="1" applyBorder="1" applyAlignment="1">
      <alignment horizontal="center" vertical="center"/>
    </xf>
    <xf numFmtId="4" fontId="60" fillId="2" borderId="47" xfId="0" applyNumberFormat="1" applyFont="1" applyFill="1" applyBorder="1" applyAlignment="1">
      <alignment horizontal="center" vertical="center"/>
    </xf>
    <xf numFmtId="4" fontId="61" fillId="2" borderId="4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53" fillId="2" borderId="7" xfId="0" applyFont="1" applyFill="1" applyBorder="1" applyAlignment="1">
      <alignment vertical="center"/>
    </xf>
    <xf numFmtId="49" fontId="57" fillId="2" borderId="43" xfId="0" applyNumberFormat="1" applyFont="1" applyFill="1" applyBorder="1" applyAlignment="1">
      <alignment horizontal="left" vertical="center" wrapText="1"/>
    </xf>
    <xf numFmtId="0" fontId="64" fillId="2" borderId="51" xfId="1" applyFont="1" applyBorder="1" applyAlignment="1">
      <alignment horizontal="justify" vertical="center" wrapText="1"/>
    </xf>
    <xf numFmtId="0" fontId="64" fillId="2" borderId="52" xfId="1" applyFont="1" applyBorder="1" applyAlignment="1">
      <alignment horizontal="justify" vertical="center" wrapText="1"/>
    </xf>
    <xf numFmtId="0" fontId="64" fillId="2" borderId="53" xfId="1" applyFont="1" applyBorder="1" applyAlignment="1">
      <alignment horizontal="justify" vertical="center" wrapText="1"/>
    </xf>
    <xf numFmtId="0" fontId="64" fillId="2" borderId="50" xfId="1" applyFont="1" applyBorder="1" applyAlignment="1">
      <alignment horizontal="justify" vertical="center" wrapText="1"/>
    </xf>
    <xf numFmtId="0" fontId="64" fillId="2" borderId="22" xfId="1" applyFont="1" applyBorder="1" applyAlignment="1">
      <alignment horizontal="justify" vertical="center" wrapText="1"/>
    </xf>
    <xf numFmtId="0" fontId="64" fillId="2" borderId="54" xfId="1" applyFont="1" applyBorder="1" applyAlignment="1">
      <alignment horizontal="justify" vertical="center" wrapText="1"/>
    </xf>
    <xf numFmtId="0" fontId="64" fillId="2" borderId="35" xfId="1" applyFont="1" applyBorder="1" applyAlignment="1">
      <alignment horizontal="justify" vertical="center" wrapText="1"/>
    </xf>
    <xf numFmtId="0" fontId="64" fillId="2" borderId="34" xfId="1" applyFont="1" applyBorder="1" applyAlignment="1">
      <alignment horizontal="justify" vertical="center" wrapText="1"/>
    </xf>
    <xf numFmtId="0" fontId="64" fillId="2" borderId="56" xfId="1" applyFont="1" applyBorder="1" applyAlignment="1">
      <alignment horizontal="justify" vertical="center" wrapText="1"/>
    </xf>
    <xf numFmtId="0" fontId="64" fillId="2" borderId="49" xfId="1" applyFont="1" applyBorder="1" applyAlignment="1">
      <alignment horizontal="justify" vertical="center" wrapText="1"/>
    </xf>
    <xf numFmtId="0" fontId="64" fillId="2" borderId="23" xfId="1" applyFont="1" applyBorder="1" applyAlignment="1">
      <alignment horizontal="justify" vertical="center" wrapText="1"/>
    </xf>
    <xf numFmtId="0" fontId="64" fillId="2" borderId="57" xfId="1" applyFont="1" applyBorder="1" applyAlignment="1">
      <alignment horizontal="justify" vertical="center" wrapText="1"/>
    </xf>
    <xf numFmtId="0" fontId="64" fillId="2" borderId="49" xfId="1" applyFont="1" applyBorder="1" applyAlignment="1">
      <alignment horizontal="justify"/>
    </xf>
    <xf numFmtId="0" fontId="64" fillId="2" borderId="23" xfId="1" applyFont="1" applyBorder="1" applyAlignment="1">
      <alignment horizontal="justify"/>
    </xf>
    <xf numFmtId="0" fontId="64" fillId="2" borderId="57" xfId="1" applyFont="1" applyBorder="1" applyAlignment="1">
      <alignment horizontal="justify"/>
    </xf>
    <xf numFmtId="0" fontId="64" fillId="2" borderId="49" xfId="1" applyFont="1" applyBorder="1" applyAlignment="1">
      <alignment horizontal="justify" wrapText="1"/>
    </xf>
    <xf numFmtId="0" fontId="64" fillId="2" borderId="23" xfId="1" applyFont="1" applyBorder="1" applyAlignment="1">
      <alignment horizontal="justify" wrapText="1"/>
    </xf>
    <xf numFmtId="0" fontId="64" fillId="2" borderId="57" xfId="1" applyFont="1" applyBorder="1" applyAlignment="1">
      <alignment horizontal="justify" wrapText="1"/>
    </xf>
    <xf numFmtId="0" fontId="64" fillId="2" borderId="58" xfId="1" applyFont="1" applyBorder="1" applyAlignment="1">
      <alignment horizontal="justify" wrapText="1"/>
    </xf>
    <xf numFmtId="0" fontId="64" fillId="2" borderId="59" xfId="1" applyFont="1" applyBorder="1" applyAlignment="1">
      <alignment horizontal="justify" wrapText="1"/>
    </xf>
    <xf numFmtId="0" fontId="64" fillId="2" borderId="60" xfId="1" applyFont="1" applyBorder="1" applyAlignment="1">
      <alignment horizontal="justify" wrapText="1"/>
    </xf>
  </cellXfs>
  <cellStyles count="4">
    <cellStyle name="Normal" xfId="2" xr:uid="{00000000-0005-0000-0000-000000000000}"/>
    <cellStyle name="Обычный" xfId="0" builtinId="0"/>
    <cellStyle name="Обычный 2" xfId="3" xr:uid="{00000000-0005-0000-0000-000002000000}"/>
    <cellStyle name="Обычный 2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6"/>
  <sheetViews>
    <sheetView showGridLines="0" tabSelected="1" zoomScale="80" zoomScaleNormal="80" workbookViewId="0">
      <selection activeCell="A24" sqref="A24"/>
    </sheetView>
  </sheetViews>
  <sheetFormatPr defaultRowHeight="12.75" customHeight="1" x14ac:dyDescent="0.25"/>
  <cols>
    <col min="1" max="1" width="80.7109375" style="166" customWidth="1"/>
    <col min="2" max="2" width="9" style="167" customWidth="1"/>
    <col min="3" max="3" width="31" style="167" customWidth="1"/>
    <col min="4" max="4" width="19.42578125" style="167" customWidth="1"/>
    <col min="5" max="6" width="18.7109375" style="167" customWidth="1"/>
  </cols>
  <sheetData>
    <row r="1" spans="1:6" ht="15.75" x14ac:dyDescent="0.25">
      <c r="A1" s="110"/>
      <c r="B1" s="110"/>
      <c r="C1" s="110"/>
      <c r="D1" s="110"/>
      <c r="E1" s="111"/>
      <c r="F1" s="111"/>
    </row>
    <row r="2" spans="1:6" ht="16.5" thickBot="1" x14ac:dyDescent="0.3">
      <c r="A2" s="110" t="s">
        <v>1</v>
      </c>
      <c r="B2" s="110"/>
      <c r="C2" s="110"/>
      <c r="D2" s="110"/>
      <c r="E2" s="112"/>
      <c r="F2" s="113" t="s">
        <v>2</v>
      </c>
    </row>
    <row r="3" spans="1:6" ht="15.75" x14ac:dyDescent="0.25">
      <c r="A3" s="114"/>
      <c r="B3" s="115"/>
      <c r="C3" s="115"/>
      <c r="D3" s="115"/>
      <c r="E3" s="116" t="s">
        <v>3</v>
      </c>
      <c r="F3" s="117" t="s">
        <v>4</v>
      </c>
    </row>
    <row r="4" spans="1:6" ht="15.75" x14ac:dyDescent="0.25">
      <c r="A4" s="118" t="s">
        <v>814</v>
      </c>
      <c r="B4" s="118"/>
      <c r="C4" s="118"/>
      <c r="D4" s="118"/>
      <c r="E4" s="112" t="s">
        <v>5</v>
      </c>
      <c r="F4" s="119" t="s">
        <v>6</v>
      </c>
    </row>
    <row r="5" spans="1:6" ht="15.75" x14ac:dyDescent="0.25">
      <c r="A5" s="120"/>
      <c r="B5" s="121"/>
      <c r="C5" s="121"/>
      <c r="D5" s="121"/>
      <c r="E5" s="112" t="s">
        <v>7</v>
      </c>
      <c r="F5" s="122" t="s">
        <v>16</v>
      </c>
    </row>
    <row r="6" spans="1:6" ht="15" customHeight="1" x14ac:dyDescent="0.25">
      <c r="A6" s="114" t="s">
        <v>8</v>
      </c>
      <c r="B6" s="123" t="s">
        <v>266</v>
      </c>
      <c r="C6" s="124"/>
      <c r="D6" s="124"/>
      <c r="E6" s="112" t="s">
        <v>9</v>
      </c>
      <c r="F6" s="122" t="s">
        <v>17</v>
      </c>
    </row>
    <row r="7" spans="1:6" ht="15" customHeight="1" x14ac:dyDescent="0.25">
      <c r="A7" s="125" t="s">
        <v>10</v>
      </c>
      <c r="B7" s="126" t="s">
        <v>13</v>
      </c>
      <c r="C7" s="126"/>
      <c r="D7" s="126"/>
      <c r="E7" s="112" t="s">
        <v>11</v>
      </c>
      <c r="F7" s="127" t="s">
        <v>18</v>
      </c>
    </row>
    <row r="8" spans="1:6" ht="15.75" x14ac:dyDescent="0.25">
      <c r="A8" s="114" t="s">
        <v>14</v>
      </c>
      <c r="B8" s="115"/>
      <c r="C8" s="115"/>
      <c r="D8" s="121"/>
      <c r="E8" s="112"/>
      <c r="F8" s="128"/>
    </row>
    <row r="9" spans="1:6" ht="16.5" thickBot="1" x14ac:dyDescent="0.3">
      <c r="A9" s="114" t="s">
        <v>15</v>
      </c>
      <c r="B9" s="115"/>
      <c r="C9" s="129"/>
      <c r="D9" s="121"/>
      <c r="E9" s="112" t="s">
        <v>0</v>
      </c>
      <c r="F9" s="130" t="s">
        <v>12</v>
      </c>
    </row>
    <row r="10" spans="1:6" ht="20.25" customHeight="1" thickBot="1" x14ac:dyDescent="0.3">
      <c r="A10" s="110" t="s">
        <v>19</v>
      </c>
      <c r="B10" s="110"/>
      <c r="C10" s="110"/>
      <c r="D10" s="110"/>
      <c r="E10" s="131"/>
      <c r="F10" s="132"/>
    </row>
    <row r="11" spans="1:6" ht="4.1500000000000004" customHeight="1" x14ac:dyDescent="0.25">
      <c r="A11" s="133" t="s">
        <v>20</v>
      </c>
      <c r="B11" s="134" t="s">
        <v>21</v>
      </c>
      <c r="C11" s="134" t="s">
        <v>22</v>
      </c>
      <c r="D11" s="135" t="s">
        <v>23</v>
      </c>
      <c r="E11" s="135" t="s">
        <v>24</v>
      </c>
      <c r="F11" s="136" t="s">
        <v>25</v>
      </c>
    </row>
    <row r="12" spans="1:6" ht="3.6" customHeight="1" x14ac:dyDescent="0.25">
      <c r="A12" s="137"/>
      <c r="B12" s="138"/>
      <c r="C12" s="138"/>
      <c r="D12" s="139"/>
      <c r="E12" s="139"/>
      <c r="F12" s="140"/>
    </row>
    <row r="13" spans="1:6" ht="3" customHeight="1" x14ac:dyDescent="0.25">
      <c r="A13" s="137"/>
      <c r="B13" s="138"/>
      <c r="C13" s="138"/>
      <c r="D13" s="139"/>
      <c r="E13" s="139"/>
      <c r="F13" s="140"/>
    </row>
    <row r="14" spans="1:6" ht="3" customHeight="1" x14ac:dyDescent="0.25">
      <c r="A14" s="137"/>
      <c r="B14" s="138"/>
      <c r="C14" s="138"/>
      <c r="D14" s="139"/>
      <c r="E14" s="139"/>
      <c r="F14" s="140"/>
    </row>
    <row r="15" spans="1:6" ht="3" customHeight="1" x14ac:dyDescent="0.25">
      <c r="A15" s="137"/>
      <c r="B15" s="138"/>
      <c r="C15" s="138"/>
      <c r="D15" s="139"/>
      <c r="E15" s="139"/>
      <c r="F15" s="140"/>
    </row>
    <row r="16" spans="1:6" ht="3" customHeight="1" x14ac:dyDescent="0.25">
      <c r="A16" s="137"/>
      <c r="B16" s="138"/>
      <c r="C16" s="138"/>
      <c r="D16" s="139"/>
      <c r="E16" s="139"/>
      <c r="F16" s="140"/>
    </row>
    <row r="17" spans="1:6" ht="23.45" customHeight="1" x14ac:dyDescent="0.25">
      <c r="A17" s="141"/>
      <c r="B17" s="142"/>
      <c r="C17" s="142"/>
      <c r="D17" s="143"/>
      <c r="E17" s="143"/>
      <c r="F17" s="144"/>
    </row>
    <row r="18" spans="1:6" ht="12.6" customHeight="1" thickBot="1" x14ac:dyDescent="0.3">
      <c r="A18" s="145">
        <v>1</v>
      </c>
      <c r="B18" s="146">
        <v>2</v>
      </c>
      <c r="C18" s="147">
        <v>3</v>
      </c>
      <c r="D18" s="148" t="s">
        <v>26</v>
      </c>
      <c r="E18" s="149" t="s">
        <v>27</v>
      </c>
      <c r="F18" s="150" t="s">
        <v>28</v>
      </c>
    </row>
    <row r="19" spans="1:6" ht="15.75" x14ac:dyDescent="0.25">
      <c r="A19" s="168" t="s">
        <v>29</v>
      </c>
      <c r="B19" s="151" t="s">
        <v>30</v>
      </c>
      <c r="C19" s="152" t="s">
        <v>31</v>
      </c>
      <c r="D19" s="153">
        <v>471467600</v>
      </c>
      <c r="E19" s="154">
        <v>194712991.30000001</v>
      </c>
      <c r="F19" s="153">
        <f>IF(OR(D19="-",IF(E19="-",0,E19)&gt;=IF(D19="-",0,D19)),"-",IF(D19="-",0,D19)-IF(E19="-",0,E19))</f>
        <v>276754608.69999999</v>
      </c>
    </row>
    <row r="20" spans="1:6" ht="15.75" x14ac:dyDescent="0.25">
      <c r="A20" s="169" t="s">
        <v>32</v>
      </c>
      <c r="B20" s="155"/>
      <c r="C20" s="156"/>
      <c r="D20" s="157"/>
      <c r="E20" s="157"/>
      <c r="F20" s="158"/>
    </row>
    <row r="21" spans="1:6" ht="15.75" x14ac:dyDescent="0.25">
      <c r="A21" s="170" t="s">
        <v>33</v>
      </c>
      <c r="B21" s="159" t="s">
        <v>30</v>
      </c>
      <c r="C21" s="160" t="s">
        <v>34</v>
      </c>
      <c r="D21" s="161">
        <v>196910400</v>
      </c>
      <c r="E21" s="161">
        <v>103706410.77</v>
      </c>
      <c r="F21" s="162">
        <f t="shared" ref="F21:F84" si="0">IF(OR(D21="-",IF(E21="-",0,E21)&gt;=IF(D21="-",0,D21)),"-",IF(D21="-",0,D21)-IF(E21="-",0,E21))</f>
        <v>93203989.230000004</v>
      </c>
    </row>
    <row r="22" spans="1:6" ht="15.75" x14ac:dyDescent="0.25">
      <c r="A22" s="170" t="s">
        <v>35</v>
      </c>
      <c r="B22" s="159" t="s">
        <v>30</v>
      </c>
      <c r="C22" s="160" t="s">
        <v>36</v>
      </c>
      <c r="D22" s="161">
        <v>109554000</v>
      </c>
      <c r="E22" s="161">
        <v>61343625.399999999</v>
      </c>
      <c r="F22" s="162">
        <f t="shared" si="0"/>
        <v>48210374.600000001</v>
      </c>
    </row>
    <row r="23" spans="1:6" ht="15.75" x14ac:dyDescent="0.25">
      <c r="A23" s="170" t="s">
        <v>37</v>
      </c>
      <c r="B23" s="159" t="s">
        <v>30</v>
      </c>
      <c r="C23" s="160" t="s">
        <v>38</v>
      </c>
      <c r="D23" s="161">
        <v>109554000</v>
      </c>
      <c r="E23" s="161">
        <v>61343625.399999999</v>
      </c>
      <c r="F23" s="162">
        <f t="shared" si="0"/>
        <v>48210374.600000001</v>
      </c>
    </row>
    <row r="24" spans="1:6" ht="159.94999999999999" customHeight="1" x14ac:dyDescent="0.25">
      <c r="A24" s="171" t="s">
        <v>39</v>
      </c>
      <c r="B24" s="159" t="s">
        <v>30</v>
      </c>
      <c r="C24" s="160" t="s">
        <v>40</v>
      </c>
      <c r="D24" s="161">
        <v>108458500</v>
      </c>
      <c r="E24" s="161">
        <v>56732895.909999996</v>
      </c>
      <c r="F24" s="162">
        <f t="shared" si="0"/>
        <v>51725604.090000004</v>
      </c>
    </row>
    <row r="25" spans="1:6" ht="188.1" customHeight="1" x14ac:dyDescent="0.25">
      <c r="A25" s="171" t="s">
        <v>41</v>
      </c>
      <c r="B25" s="159" t="s">
        <v>30</v>
      </c>
      <c r="C25" s="160" t="s">
        <v>42</v>
      </c>
      <c r="D25" s="161" t="s">
        <v>43</v>
      </c>
      <c r="E25" s="161">
        <v>56728224.939999998</v>
      </c>
      <c r="F25" s="162" t="str">
        <f t="shared" si="0"/>
        <v>-</v>
      </c>
    </row>
    <row r="26" spans="1:6" ht="178.7" customHeight="1" x14ac:dyDescent="0.25">
      <c r="A26" s="171" t="s">
        <v>44</v>
      </c>
      <c r="B26" s="159" t="s">
        <v>30</v>
      </c>
      <c r="C26" s="160" t="s">
        <v>45</v>
      </c>
      <c r="D26" s="161" t="s">
        <v>43</v>
      </c>
      <c r="E26" s="161">
        <v>4670.97</v>
      </c>
      <c r="F26" s="162" t="str">
        <f t="shared" si="0"/>
        <v>-</v>
      </c>
    </row>
    <row r="27" spans="1:6" ht="122.25" customHeight="1" x14ac:dyDescent="0.25">
      <c r="A27" s="171" t="s">
        <v>46</v>
      </c>
      <c r="B27" s="159" t="s">
        <v>30</v>
      </c>
      <c r="C27" s="160" t="s">
        <v>47</v>
      </c>
      <c r="D27" s="161">
        <v>1095500</v>
      </c>
      <c r="E27" s="161">
        <v>622598.80000000005</v>
      </c>
      <c r="F27" s="162">
        <f t="shared" si="0"/>
        <v>472901.19999999995</v>
      </c>
    </row>
    <row r="28" spans="1:6" ht="141" customHeight="1" x14ac:dyDescent="0.25">
      <c r="A28" s="171" t="s">
        <v>48</v>
      </c>
      <c r="B28" s="159" t="s">
        <v>30</v>
      </c>
      <c r="C28" s="160" t="s">
        <v>49</v>
      </c>
      <c r="D28" s="161" t="s">
        <v>43</v>
      </c>
      <c r="E28" s="161">
        <v>622574.71</v>
      </c>
      <c r="F28" s="162" t="str">
        <f t="shared" si="0"/>
        <v>-</v>
      </c>
    </row>
    <row r="29" spans="1:6" ht="141" customHeight="1" x14ac:dyDescent="0.25">
      <c r="A29" s="171" t="s">
        <v>50</v>
      </c>
      <c r="B29" s="159" t="s">
        <v>30</v>
      </c>
      <c r="C29" s="160" t="s">
        <v>51</v>
      </c>
      <c r="D29" s="161" t="s">
        <v>43</v>
      </c>
      <c r="E29" s="161">
        <v>24.09</v>
      </c>
      <c r="F29" s="162" t="str">
        <f t="shared" si="0"/>
        <v>-</v>
      </c>
    </row>
    <row r="30" spans="1:6" ht="112.9" customHeight="1" x14ac:dyDescent="0.25">
      <c r="A30" s="171" t="s">
        <v>52</v>
      </c>
      <c r="B30" s="159" t="s">
        <v>30</v>
      </c>
      <c r="C30" s="160" t="s">
        <v>53</v>
      </c>
      <c r="D30" s="161" t="s">
        <v>43</v>
      </c>
      <c r="E30" s="161">
        <v>118152.9</v>
      </c>
      <c r="F30" s="162" t="str">
        <f t="shared" si="0"/>
        <v>-</v>
      </c>
    </row>
    <row r="31" spans="1:6" ht="141" customHeight="1" x14ac:dyDescent="0.25">
      <c r="A31" s="171" t="s">
        <v>54</v>
      </c>
      <c r="B31" s="159" t="s">
        <v>30</v>
      </c>
      <c r="C31" s="160" t="s">
        <v>55</v>
      </c>
      <c r="D31" s="161" t="s">
        <v>43</v>
      </c>
      <c r="E31" s="161">
        <v>118152.9</v>
      </c>
      <c r="F31" s="162" t="str">
        <f t="shared" si="0"/>
        <v>-</v>
      </c>
    </row>
    <row r="32" spans="1:6" ht="112.9" customHeight="1" x14ac:dyDescent="0.25">
      <c r="A32" s="171" t="s">
        <v>56</v>
      </c>
      <c r="B32" s="159" t="s">
        <v>30</v>
      </c>
      <c r="C32" s="160" t="s">
        <v>57</v>
      </c>
      <c r="D32" s="161" t="s">
        <v>43</v>
      </c>
      <c r="E32" s="161">
        <v>271783.84000000003</v>
      </c>
      <c r="F32" s="162" t="str">
        <f t="shared" si="0"/>
        <v>-</v>
      </c>
    </row>
    <row r="33" spans="1:6" ht="141" customHeight="1" x14ac:dyDescent="0.25">
      <c r="A33" s="171" t="s">
        <v>58</v>
      </c>
      <c r="B33" s="159" t="s">
        <v>30</v>
      </c>
      <c r="C33" s="160" t="s">
        <v>59</v>
      </c>
      <c r="D33" s="161" t="s">
        <v>43</v>
      </c>
      <c r="E33" s="161">
        <v>271783.84000000003</v>
      </c>
      <c r="F33" s="162" t="str">
        <f t="shared" si="0"/>
        <v>-</v>
      </c>
    </row>
    <row r="34" spans="1:6" ht="112.9" customHeight="1" x14ac:dyDescent="0.25">
      <c r="A34" s="171" t="s">
        <v>60</v>
      </c>
      <c r="B34" s="159" t="s">
        <v>30</v>
      </c>
      <c r="C34" s="160" t="s">
        <v>61</v>
      </c>
      <c r="D34" s="161" t="s">
        <v>43</v>
      </c>
      <c r="E34" s="161">
        <v>141636.32</v>
      </c>
      <c r="F34" s="162" t="str">
        <f t="shared" si="0"/>
        <v>-</v>
      </c>
    </row>
    <row r="35" spans="1:6" ht="141" customHeight="1" x14ac:dyDescent="0.25">
      <c r="A35" s="171" t="s">
        <v>62</v>
      </c>
      <c r="B35" s="159" t="s">
        <v>30</v>
      </c>
      <c r="C35" s="160" t="s">
        <v>63</v>
      </c>
      <c r="D35" s="161" t="s">
        <v>43</v>
      </c>
      <c r="E35" s="161">
        <v>141636.32</v>
      </c>
      <c r="F35" s="162" t="str">
        <f t="shared" si="0"/>
        <v>-</v>
      </c>
    </row>
    <row r="36" spans="1:6" ht="103.35" customHeight="1" x14ac:dyDescent="0.25">
      <c r="A36" s="171" t="s">
        <v>64</v>
      </c>
      <c r="B36" s="159" t="s">
        <v>30</v>
      </c>
      <c r="C36" s="160" t="s">
        <v>65</v>
      </c>
      <c r="D36" s="161" t="s">
        <v>43</v>
      </c>
      <c r="E36" s="161">
        <v>950823.22</v>
      </c>
      <c r="F36" s="162" t="str">
        <f t="shared" si="0"/>
        <v>-</v>
      </c>
    </row>
    <row r="37" spans="1:6" ht="131.65" customHeight="1" x14ac:dyDescent="0.25">
      <c r="A37" s="171" t="s">
        <v>66</v>
      </c>
      <c r="B37" s="159" t="s">
        <v>30</v>
      </c>
      <c r="C37" s="160" t="s">
        <v>67</v>
      </c>
      <c r="D37" s="161" t="s">
        <v>43</v>
      </c>
      <c r="E37" s="161">
        <v>948674.7</v>
      </c>
      <c r="F37" s="162" t="str">
        <f t="shared" si="0"/>
        <v>-</v>
      </c>
    </row>
    <row r="38" spans="1:6" ht="122.25" customHeight="1" x14ac:dyDescent="0.25">
      <c r="A38" s="171" t="s">
        <v>68</v>
      </c>
      <c r="B38" s="159" t="s">
        <v>30</v>
      </c>
      <c r="C38" s="160" t="s">
        <v>69</v>
      </c>
      <c r="D38" s="161" t="s">
        <v>43</v>
      </c>
      <c r="E38" s="161">
        <v>2148.52</v>
      </c>
      <c r="F38" s="162" t="str">
        <f t="shared" si="0"/>
        <v>-</v>
      </c>
    </row>
    <row r="39" spans="1:6" ht="329.1" customHeight="1" x14ac:dyDescent="0.25">
      <c r="A39" s="171" t="s">
        <v>70</v>
      </c>
      <c r="B39" s="159" t="s">
        <v>30</v>
      </c>
      <c r="C39" s="160" t="s">
        <v>71</v>
      </c>
      <c r="D39" s="161" t="s">
        <v>43</v>
      </c>
      <c r="E39" s="161">
        <v>1404067.05</v>
      </c>
      <c r="F39" s="162" t="str">
        <f t="shared" si="0"/>
        <v>-</v>
      </c>
    </row>
    <row r="40" spans="1:6" ht="357.4" customHeight="1" x14ac:dyDescent="0.25">
      <c r="A40" s="171" t="s">
        <v>72</v>
      </c>
      <c r="B40" s="159" t="s">
        <v>30</v>
      </c>
      <c r="C40" s="160" t="s">
        <v>73</v>
      </c>
      <c r="D40" s="161" t="s">
        <v>43</v>
      </c>
      <c r="E40" s="161">
        <v>1404067.05</v>
      </c>
      <c r="F40" s="162" t="str">
        <f t="shared" si="0"/>
        <v>-</v>
      </c>
    </row>
    <row r="41" spans="1:6" ht="84.6" customHeight="1" x14ac:dyDescent="0.25">
      <c r="A41" s="171" t="s">
        <v>74</v>
      </c>
      <c r="B41" s="159" t="s">
        <v>30</v>
      </c>
      <c r="C41" s="160" t="s">
        <v>75</v>
      </c>
      <c r="D41" s="161" t="s">
        <v>43</v>
      </c>
      <c r="E41" s="161">
        <v>380705</v>
      </c>
      <c r="F41" s="162" t="str">
        <f t="shared" si="0"/>
        <v>-</v>
      </c>
    </row>
    <row r="42" spans="1:6" ht="103.35" customHeight="1" x14ac:dyDescent="0.25">
      <c r="A42" s="171" t="s">
        <v>76</v>
      </c>
      <c r="B42" s="159" t="s">
        <v>30</v>
      </c>
      <c r="C42" s="160" t="s">
        <v>77</v>
      </c>
      <c r="D42" s="161" t="s">
        <v>43</v>
      </c>
      <c r="E42" s="161">
        <v>380705</v>
      </c>
      <c r="F42" s="162" t="str">
        <f t="shared" si="0"/>
        <v>-</v>
      </c>
    </row>
    <row r="43" spans="1:6" ht="75.2" customHeight="1" x14ac:dyDescent="0.25">
      <c r="A43" s="171" t="s">
        <v>78</v>
      </c>
      <c r="B43" s="159" t="s">
        <v>30</v>
      </c>
      <c r="C43" s="160" t="s">
        <v>79</v>
      </c>
      <c r="D43" s="161" t="s">
        <v>43</v>
      </c>
      <c r="E43" s="161">
        <v>426184.92</v>
      </c>
      <c r="F43" s="162" t="str">
        <f t="shared" si="0"/>
        <v>-</v>
      </c>
    </row>
    <row r="44" spans="1:6" ht="103.35" customHeight="1" x14ac:dyDescent="0.25">
      <c r="A44" s="171" t="s">
        <v>80</v>
      </c>
      <c r="B44" s="159" t="s">
        <v>30</v>
      </c>
      <c r="C44" s="160" t="s">
        <v>81</v>
      </c>
      <c r="D44" s="161" t="s">
        <v>43</v>
      </c>
      <c r="E44" s="161">
        <v>426184.92</v>
      </c>
      <c r="F44" s="162" t="str">
        <f t="shared" si="0"/>
        <v>-</v>
      </c>
    </row>
    <row r="45" spans="1:6" ht="216.2" customHeight="1" x14ac:dyDescent="0.25">
      <c r="A45" s="171" t="s">
        <v>82</v>
      </c>
      <c r="B45" s="159" t="s">
        <v>30</v>
      </c>
      <c r="C45" s="160" t="s">
        <v>83</v>
      </c>
      <c r="D45" s="161" t="s">
        <v>43</v>
      </c>
      <c r="E45" s="161">
        <v>294777.44</v>
      </c>
      <c r="F45" s="162" t="str">
        <f t="shared" si="0"/>
        <v>-</v>
      </c>
    </row>
    <row r="46" spans="1:6" ht="244.5" customHeight="1" x14ac:dyDescent="0.25">
      <c r="A46" s="171" t="s">
        <v>84</v>
      </c>
      <c r="B46" s="159" t="s">
        <v>30</v>
      </c>
      <c r="C46" s="160" t="s">
        <v>85</v>
      </c>
      <c r="D46" s="161" t="s">
        <v>43</v>
      </c>
      <c r="E46" s="161">
        <v>294777.44</v>
      </c>
      <c r="F46" s="162" t="str">
        <f t="shared" si="0"/>
        <v>-</v>
      </c>
    </row>
    <row r="47" spans="1:6" ht="28.15" customHeight="1" x14ac:dyDescent="0.25">
      <c r="A47" s="170" t="s">
        <v>86</v>
      </c>
      <c r="B47" s="159" t="s">
        <v>30</v>
      </c>
      <c r="C47" s="160" t="s">
        <v>87</v>
      </c>
      <c r="D47" s="161">
        <v>4353900</v>
      </c>
      <c r="E47" s="161">
        <v>3011178.49</v>
      </c>
      <c r="F47" s="162">
        <f t="shared" si="0"/>
        <v>1342721.5099999998</v>
      </c>
    </row>
    <row r="48" spans="1:6" ht="18.75" customHeight="1" x14ac:dyDescent="0.25">
      <c r="A48" s="170" t="s">
        <v>88</v>
      </c>
      <c r="B48" s="159" t="s">
        <v>30</v>
      </c>
      <c r="C48" s="160" t="s">
        <v>89</v>
      </c>
      <c r="D48" s="161">
        <v>4033300</v>
      </c>
      <c r="E48" s="161">
        <v>2303381.4900000002</v>
      </c>
      <c r="F48" s="162">
        <f t="shared" si="0"/>
        <v>1729918.5099999998</v>
      </c>
    </row>
    <row r="49" spans="1:6" ht="56.45" customHeight="1" x14ac:dyDescent="0.25">
      <c r="A49" s="170" t="s">
        <v>90</v>
      </c>
      <c r="B49" s="159" t="s">
        <v>30</v>
      </c>
      <c r="C49" s="160" t="s">
        <v>91</v>
      </c>
      <c r="D49" s="161">
        <v>2109500</v>
      </c>
      <c r="E49" s="161">
        <v>1160805.19</v>
      </c>
      <c r="F49" s="162">
        <f t="shared" si="0"/>
        <v>948694.81</v>
      </c>
    </row>
    <row r="50" spans="1:6" ht="84.6" customHeight="1" x14ac:dyDescent="0.25">
      <c r="A50" s="171" t="s">
        <v>92</v>
      </c>
      <c r="B50" s="159" t="s">
        <v>30</v>
      </c>
      <c r="C50" s="160" t="s">
        <v>93</v>
      </c>
      <c r="D50" s="161">
        <v>2109500</v>
      </c>
      <c r="E50" s="161">
        <v>1160805.19</v>
      </c>
      <c r="F50" s="162">
        <f t="shared" si="0"/>
        <v>948694.81</v>
      </c>
    </row>
    <row r="51" spans="1:6" ht="65.849999999999994" customHeight="1" x14ac:dyDescent="0.25">
      <c r="A51" s="171" t="s">
        <v>94</v>
      </c>
      <c r="B51" s="159" t="s">
        <v>30</v>
      </c>
      <c r="C51" s="160" t="s">
        <v>95</v>
      </c>
      <c r="D51" s="161">
        <v>9500</v>
      </c>
      <c r="E51" s="161">
        <v>6892.63</v>
      </c>
      <c r="F51" s="162">
        <f t="shared" si="0"/>
        <v>2607.37</v>
      </c>
    </row>
    <row r="52" spans="1:6" ht="93.95" customHeight="1" x14ac:dyDescent="0.25">
      <c r="A52" s="171" t="s">
        <v>96</v>
      </c>
      <c r="B52" s="159" t="s">
        <v>30</v>
      </c>
      <c r="C52" s="160" t="s">
        <v>97</v>
      </c>
      <c r="D52" s="161">
        <v>9500</v>
      </c>
      <c r="E52" s="161">
        <v>6892.63</v>
      </c>
      <c r="F52" s="162">
        <f t="shared" si="0"/>
        <v>2607.37</v>
      </c>
    </row>
    <row r="53" spans="1:6" ht="56.45" customHeight="1" x14ac:dyDescent="0.25">
      <c r="A53" s="170" t="s">
        <v>98</v>
      </c>
      <c r="B53" s="159" t="s">
        <v>30</v>
      </c>
      <c r="C53" s="160" t="s">
        <v>99</v>
      </c>
      <c r="D53" s="161">
        <v>2130400</v>
      </c>
      <c r="E53" s="161">
        <v>1239164.3899999999</v>
      </c>
      <c r="F53" s="162">
        <f t="shared" si="0"/>
        <v>891235.6100000001</v>
      </c>
    </row>
    <row r="54" spans="1:6" ht="84.6" customHeight="1" x14ac:dyDescent="0.25">
      <c r="A54" s="171" t="s">
        <v>100</v>
      </c>
      <c r="B54" s="159" t="s">
        <v>30</v>
      </c>
      <c r="C54" s="160" t="s">
        <v>101</v>
      </c>
      <c r="D54" s="161">
        <v>2130400</v>
      </c>
      <c r="E54" s="161">
        <v>1239164.3899999999</v>
      </c>
      <c r="F54" s="162">
        <f t="shared" si="0"/>
        <v>891235.6100000001</v>
      </c>
    </row>
    <row r="55" spans="1:6" ht="56.45" customHeight="1" x14ac:dyDescent="0.25">
      <c r="A55" s="170" t="s">
        <v>102</v>
      </c>
      <c r="B55" s="159" t="s">
        <v>30</v>
      </c>
      <c r="C55" s="160" t="s">
        <v>103</v>
      </c>
      <c r="D55" s="161">
        <v>-216100</v>
      </c>
      <c r="E55" s="161">
        <v>-103480.72</v>
      </c>
      <c r="F55" s="162" t="str">
        <f t="shared" si="0"/>
        <v>-</v>
      </c>
    </row>
    <row r="56" spans="1:6" ht="84.6" customHeight="1" x14ac:dyDescent="0.25">
      <c r="A56" s="171" t="s">
        <v>104</v>
      </c>
      <c r="B56" s="159" t="s">
        <v>30</v>
      </c>
      <c r="C56" s="160" t="s">
        <v>105</v>
      </c>
      <c r="D56" s="161">
        <v>-216100</v>
      </c>
      <c r="E56" s="161">
        <v>-103480.72</v>
      </c>
      <c r="F56" s="162" t="str">
        <f t="shared" si="0"/>
        <v>-</v>
      </c>
    </row>
    <row r="57" spans="1:6" ht="15.75" x14ac:dyDescent="0.25">
      <c r="A57" s="170" t="s">
        <v>106</v>
      </c>
      <c r="B57" s="159" t="s">
        <v>30</v>
      </c>
      <c r="C57" s="160" t="s">
        <v>107</v>
      </c>
      <c r="D57" s="161">
        <v>320600</v>
      </c>
      <c r="E57" s="161">
        <v>707797</v>
      </c>
      <c r="F57" s="162" t="str">
        <f t="shared" si="0"/>
        <v>-</v>
      </c>
    </row>
    <row r="58" spans="1:6" ht="28.15" customHeight="1" x14ac:dyDescent="0.25">
      <c r="A58" s="170" t="s">
        <v>108</v>
      </c>
      <c r="B58" s="159" t="s">
        <v>30</v>
      </c>
      <c r="C58" s="160" t="s">
        <v>109</v>
      </c>
      <c r="D58" s="161" t="s">
        <v>43</v>
      </c>
      <c r="E58" s="161">
        <v>707797</v>
      </c>
      <c r="F58" s="162" t="str">
        <f t="shared" si="0"/>
        <v>-</v>
      </c>
    </row>
    <row r="59" spans="1:6" ht="15.75" x14ac:dyDescent="0.25">
      <c r="A59" s="170" t="s">
        <v>110</v>
      </c>
      <c r="B59" s="159" t="s">
        <v>30</v>
      </c>
      <c r="C59" s="160" t="s">
        <v>111</v>
      </c>
      <c r="D59" s="161">
        <v>566100</v>
      </c>
      <c r="E59" s="161">
        <v>637540.5</v>
      </c>
      <c r="F59" s="162" t="str">
        <f t="shared" si="0"/>
        <v>-</v>
      </c>
    </row>
    <row r="60" spans="1:6" ht="15.75" x14ac:dyDescent="0.25">
      <c r="A60" s="170" t="s">
        <v>112</v>
      </c>
      <c r="B60" s="159" t="s">
        <v>30</v>
      </c>
      <c r="C60" s="160" t="s">
        <v>113</v>
      </c>
      <c r="D60" s="161">
        <v>566100</v>
      </c>
      <c r="E60" s="161">
        <v>637540.5</v>
      </c>
      <c r="F60" s="162" t="str">
        <f t="shared" si="0"/>
        <v>-</v>
      </c>
    </row>
    <row r="61" spans="1:6" ht="15.75" x14ac:dyDescent="0.25">
      <c r="A61" s="170" t="s">
        <v>112</v>
      </c>
      <c r="B61" s="159" t="s">
        <v>30</v>
      </c>
      <c r="C61" s="160" t="s">
        <v>114</v>
      </c>
      <c r="D61" s="161">
        <v>566100</v>
      </c>
      <c r="E61" s="161">
        <v>637540.5</v>
      </c>
      <c r="F61" s="162" t="str">
        <f t="shared" si="0"/>
        <v>-</v>
      </c>
    </row>
    <row r="62" spans="1:6" ht="37.700000000000003" customHeight="1" x14ac:dyDescent="0.25">
      <c r="A62" s="170" t="s">
        <v>115</v>
      </c>
      <c r="B62" s="159" t="s">
        <v>30</v>
      </c>
      <c r="C62" s="160" t="s">
        <v>116</v>
      </c>
      <c r="D62" s="161" t="s">
        <v>43</v>
      </c>
      <c r="E62" s="161">
        <v>637540.5</v>
      </c>
      <c r="F62" s="162" t="str">
        <f t="shared" si="0"/>
        <v>-</v>
      </c>
    </row>
    <row r="63" spans="1:6" ht="15.75" x14ac:dyDescent="0.25">
      <c r="A63" s="170" t="s">
        <v>117</v>
      </c>
      <c r="B63" s="159" t="s">
        <v>30</v>
      </c>
      <c r="C63" s="160" t="s">
        <v>118</v>
      </c>
      <c r="D63" s="161">
        <v>77305400</v>
      </c>
      <c r="E63" s="161">
        <v>32987866.010000002</v>
      </c>
      <c r="F63" s="162">
        <f t="shared" si="0"/>
        <v>44317533.989999995</v>
      </c>
    </row>
    <row r="64" spans="1:6" ht="15.75" x14ac:dyDescent="0.25">
      <c r="A64" s="170" t="s">
        <v>119</v>
      </c>
      <c r="B64" s="159" t="s">
        <v>30</v>
      </c>
      <c r="C64" s="160" t="s">
        <v>120</v>
      </c>
      <c r="D64" s="161">
        <v>10868400</v>
      </c>
      <c r="E64" s="161">
        <v>1017405.05</v>
      </c>
      <c r="F64" s="162">
        <f t="shared" si="0"/>
        <v>9850994.9499999993</v>
      </c>
    </row>
    <row r="65" spans="1:6" ht="28.15" customHeight="1" x14ac:dyDescent="0.25">
      <c r="A65" s="170" t="s">
        <v>121</v>
      </c>
      <c r="B65" s="159" t="s">
        <v>30</v>
      </c>
      <c r="C65" s="160" t="s">
        <v>122</v>
      </c>
      <c r="D65" s="161">
        <v>10868400</v>
      </c>
      <c r="E65" s="161">
        <v>1017405.05</v>
      </c>
      <c r="F65" s="162">
        <f t="shared" si="0"/>
        <v>9850994.9499999993</v>
      </c>
    </row>
    <row r="66" spans="1:6" ht="56.45" customHeight="1" x14ac:dyDescent="0.25">
      <c r="A66" s="170" t="s">
        <v>123</v>
      </c>
      <c r="B66" s="159" t="s">
        <v>30</v>
      </c>
      <c r="C66" s="160" t="s">
        <v>124</v>
      </c>
      <c r="D66" s="161" t="s">
        <v>43</v>
      </c>
      <c r="E66" s="161">
        <v>1017405.05</v>
      </c>
      <c r="F66" s="162" t="str">
        <f t="shared" si="0"/>
        <v>-</v>
      </c>
    </row>
    <row r="67" spans="1:6" ht="15.75" x14ac:dyDescent="0.25">
      <c r="A67" s="170" t="s">
        <v>125</v>
      </c>
      <c r="B67" s="159" t="s">
        <v>30</v>
      </c>
      <c r="C67" s="160" t="s">
        <v>126</v>
      </c>
      <c r="D67" s="161">
        <v>36128800</v>
      </c>
      <c r="E67" s="161">
        <v>7278896.1699999999</v>
      </c>
      <c r="F67" s="162">
        <f t="shared" si="0"/>
        <v>28849903.829999998</v>
      </c>
    </row>
    <row r="68" spans="1:6" ht="15.75" x14ac:dyDescent="0.25">
      <c r="A68" s="170" t="s">
        <v>127</v>
      </c>
      <c r="B68" s="159" t="s">
        <v>30</v>
      </c>
      <c r="C68" s="160" t="s">
        <v>128</v>
      </c>
      <c r="D68" s="161">
        <v>4857600</v>
      </c>
      <c r="E68" s="161">
        <v>4289232.1100000003</v>
      </c>
      <c r="F68" s="162">
        <f t="shared" si="0"/>
        <v>568367.88999999966</v>
      </c>
    </row>
    <row r="69" spans="1:6" ht="37.700000000000003" customHeight="1" x14ac:dyDescent="0.25">
      <c r="A69" s="170" t="s">
        <v>129</v>
      </c>
      <c r="B69" s="159" t="s">
        <v>30</v>
      </c>
      <c r="C69" s="160" t="s">
        <v>130</v>
      </c>
      <c r="D69" s="161" t="s">
        <v>43</v>
      </c>
      <c r="E69" s="161">
        <v>4289232.1100000003</v>
      </c>
      <c r="F69" s="162" t="str">
        <f t="shared" si="0"/>
        <v>-</v>
      </c>
    </row>
    <row r="70" spans="1:6" ht="15.75" x14ac:dyDescent="0.25">
      <c r="A70" s="170" t="s">
        <v>131</v>
      </c>
      <c r="B70" s="159" t="s">
        <v>30</v>
      </c>
      <c r="C70" s="160" t="s">
        <v>132</v>
      </c>
      <c r="D70" s="161">
        <v>31271200</v>
      </c>
      <c r="E70" s="161">
        <v>2989664.06</v>
      </c>
      <c r="F70" s="162">
        <f t="shared" si="0"/>
        <v>28281535.940000001</v>
      </c>
    </row>
    <row r="71" spans="1:6" ht="37.700000000000003" customHeight="1" x14ac:dyDescent="0.25">
      <c r="A71" s="170" t="s">
        <v>133</v>
      </c>
      <c r="B71" s="159" t="s">
        <v>30</v>
      </c>
      <c r="C71" s="160" t="s">
        <v>134</v>
      </c>
      <c r="D71" s="161" t="s">
        <v>43</v>
      </c>
      <c r="E71" s="161">
        <v>2989664.06</v>
      </c>
      <c r="F71" s="162" t="str">
        <f t="shared" si="0"/>
        <v>-</v>
      </c>
    </row>
    <row r="72" spans="1:6" ht="15.75" x14ac:dyDescent="0.25">
      <c r="A72" s="170" t="s">
        <v>135</v>
      </c>
      <c r="B72" s="159" t="s">
        <v>30</v>
      </c>
      <c r="C72" s="160" t="s">
        <v>136</v>
      </c>
      <c r="D72" s="161">
        <v>30308200</v>
      </c>
      <c r="E72" s="161">
        <v>24691564.789999999</v>
      </c>
      <c r="F72" s="162">
        <f t="shared" si="0"/>
        <v>5616635.2100000009</v>
      </c>
    </row>
    <row r="73" spans="1:6" ht="15.75" x14ac:dyDescent="0.25">
      <c r="A73" s="170" t="s">
        <v>137</v>
      </c>
      <c r="B73" s="159" t="s">
        <v>30</v>
      </c>
      <c r="C73" s="160" t="s">
        <v>138</v>
      </c>
      <c r="D73" s="161">
        <v>16706500</v>
      </c>
      <c r="E73" s="161">
        <v>23477561.100000001</v>
      </c>
      <c r="F73" s="162" t="str">
        <f t="shared" si="0"/>
        <v>-</v>
      </c>
    </row>
    <row r="74" spans="1:6" ht="28.15" customHeight="1" x14ac:dyDescent="0.25">
      <c r="A74" s="170" t="s">
        <v>139</v>
      </c>
      <c r="B74" s="159" t="s">
        <v>30</v>
      </c>
      <c r="C74" s="160" t="s">
        <v>140</v>
      </c>
      <c r="D74" s="161">
        <v>16706500</v>
      </c>
      <c r="E74" s="161">
        <v>23477561.100000001</v>
      </c>
      <c r="F74" s="162" t="str">
        <f t="shared" si="0"/>
        <v>-</v>
      </c>
    </row>
    <row r="75" spans="1:6" ht="15.75" x14ac:dyDescent="0.25">
      <c r="A75" s="170" t="s">
        <v>141</v>
      </c>
      <c r="B75" s="159" t="s">
        <v>30</v>
      </c>
      <c r="C75" s="160" t="s">
        <v>142</v>
      </c>
      <c r="D75" s="161">
        <v>13601700</v>
      </c>
      <c r="E75" s="161">
        <v>1214003.69</v>
      </c>
      <c r="F75" s="162">
        <f t="shared" si="0"/>
        <v>12387696.310000001</v>
      </c>
    </row>
    <row r="76" spans="1:6" ht="28.15" customHeight="1" x14ac:dyDescent="0.25">
      <c r="A76" s="170" t="s">
        <v>143</v>
      </c>
      <c r="B76" s="159" t="s">
        <v>30</v>
      </c>
      <c r="C76" s="160" t="s">
        <v>144</v>
      </c>
      <c r="D76" s="161">
        <v>13601700</v>
      </c>
      <c r="E76" s="161">
        <v>1214003.69</v>
      </c>
      <c r="F76" s="162">
        <f t="shared" si="0"/>
        <v>12387696.310000001</v>
      </c>
    </row>
    <row r="77" spans="1:6" ht="28.15" customHeight="1" x14ac:dyDescent="0.25">
      <c r="A77" s="170" t="s">
        <v>145</v>
      </c>
      <c r="B77" s="159" t="s">
        <v>30</v>
      </c>
      <c r="C77" s="160" t="s">
        <v>146</v>
      </c>
      <c r="D77" s="161">
        <v>9737900</v>
      </c>
      <c r="E77" s="161">
        <v>6684127.2699999996</v>
      </c>
      <c r="F77" s="162">
        <f t="shared" si="0"/>
        <v>3053772.7300000004</v>
      </c>
    </row>
    <row r="78" spans="1:6" ht="65.849999999999994" customHeight="1" x14ac:dyDescent="0.25">
      <c r="A78" s="171" t="s">
        <v>147</v>
      </c>
      <c r="B78" s="159" t="s">
        <v>30</v>
      </c>
      <c r="C78" s="160" t="s">
        <v>148</v>
      </c>
      <c r="D78" s="161">
        <v>7130500</v>
      </c>
      <c r="E78" s="161">
        <v>4664223.8600000003</v>
      </c>
      <c r="F78" s="162">
        <f t="shared" si="0"/>
        <v>2466276.1399999997</v>
      </c>
    </row>
    <row r="79" spans="1:6" ht="46.9" customHeight="1" x14ac:dyDescent="0.25">
      <c r="A79" s="170" t="s">
        <v>149</v>
      </c>
      <c r="B79" s="159" t="s">
        <v>30</v>
      </c>
      <c r="C79" s="160" t="s">
        <v>150</v>
      </c>
      <c r="D79" s="161">
        <v>4338100</v>
      </c>
      <c r="E79" s="161">
        <v>2428238.21</v>
      </c>
      <c r="F79" s="162">
        <f t="shared" si="0"/>
        <v>1909861.79</v>
      </c>
    </row>
    <row r="80" spans="1:6" ht="56.45" customHeight="1" x14ac:dyDescent="0.25">
      <c r="A80" s="171" t="s">
        <v>151</v>
      </c>
      <c r="B80" s="159" t="s">
        <v>30</v>
      </c>
      <c r="C80" s="160" t="s">
        <v>152</v>
      </c>
      <c r="D80" s="161">
        <v>4338100</v>
      </c>
      <c r="E80" s="161">
        <v>2428238.21</v>
      </c>
      <c r="F80" s="162">
        <f t="shared" si="0"/>
        <v>1909861.79</v>
      </c>
    </row>
    <row r="81" spans="1:6" ht="56.45" customHeight="1" x14ac:dyDescent="0.25">
      <c r="A81" s="171" t="s">
        <v>151</v>
      </c>
      <c r="B81" s="159" t="s">
        <v>30</v>
      </c>
      <c r="C81" s="160" t="s">
        <v>153</v>
      </c>
      <c r="D81" s="161" t="s">
        <v>43</v>
      </c>
      <c r="E81" s="161">
        <v>4199</v>
      </c>
      <c r="F81" s="162" t="str">
        <f t="shared" si="0"/>
        <v>-</v>
      </c>
    </row>
    <row r="82" spans="1:6" ht="56.45" customHeight="1" x14ac:dyDescent="0.25">
      <c r="A82" s="171" t="s">
        <v>151</v>
      </c>
      <c r="B82" s="159" t="s">
        <v>30</v>
      </c>
      <c r="C82" s="160" t="s">
        <v>154</v>
      </c>
      <c r="D82" s="161">
        <v>4338100</v>
      </c>
      <c r="E82" s="161">
        <v>2424039.21</v>
      </c>
      <c r="F82" s="162">
        <f t="shared" si="0"/>
        <v>1914060.79</v>
      </c>
    </row>
    <row r="83" spans="1:6" ht="56.45" customHeight="1" x14ac:dyDescent="0.25">
      <c r="A83" s="171" t="s">
        <v>155</v>
      </c>
      <c r="B83" s="159" t="s">
        <v>30</v>
      </c>
      <c r="C83" s="160" t="s">
        <v>156</v>
      </c>
      <c r="D83" s="161">
        <v>523000</v>
      </c>
      <c r="E83" s="161">
        <v>245159.54</v>
      </c>
      <c r="F83" s="162">
        <f t="shared" si="0"/>
        <v>277840.45999999996</v>
      </c>
    </row>
    <row r="84" spans="1:6" ht="56.45" customHeight="1" x14ac:dyDescent="0.25">
      <c r="A84" s="170" t="s">
        <v>157</v>
      </c>
      <c r="B84" s="159" t="s">
        <v>30</v>
      </c>
      <c r="C84" s="160" t="s">
        <v>158</v>
      </c>
      <c r="D84" s="161">
        <v>523000</v>
      </c>
      <c r="E84" s="161">
        <v>245159.54</v>
      </c>
      <c r="F84" s="162">
        <f t="shared" si="0"/>
        <v>277840.45999999996</v>
      </c>
    </row>
    <row r="85" spans="1:6" ht="28.15" customHeight="1" x14ac:dyDescent="0.25">
      <c r="A85" s="170" t="s">
        <v>159</v>
      </c>
      <c r="B85" s="159" t="s">
        <v>30</v>
      </c>
      <c r="C85" s="160" t="s">
        <v>160</v>
      </c>
      <c r="D85" s="161">
        <v>2269400</v>
      </c>
      <c r="E85" s="161">
        <v>1990826.11</v>
      </c>
      <c r="F85" s="162">
        <f t="shared" ref="F85:F135" si="1">IF(OR(D85="-",IF(E85="-",0,E85)&gt;=IF(D85="-",0,D85)),"-",IF(D85="-",0,D85)-IF(E85="-",0,E85))</f>
        <v>278573.8899999999</v>
      </c>
    </row>
    <row r="86" spans="1:6" ht="28.15" customHeight="1" x14ac:dyDescent="0.25">
      <c r="A86" s="170" t="s">
        <v>161</v>
      </c>
      <c r="B86" s="159" t="s">
        <v>30</v>
      </c>
      <c r="C86" s="160" t="s">
        <v>162</v>
      </c>
      <c r="D86" s="161">
        <v>2269400</v>
      </c>
      <c r="E86" s="161">
        <v>1990826.11</v>
      </c>
      <c r="F86" s="162">
        <f t="shared" si="1"/>
        <v>278573.8899999999</v>
      </c>
    </row>
    <row r="87" spans="1:6" ht="56.45" customHeight="1" x14ac:dyDescent="0.25">
      <c r="A87" s="171" t="s">
        <v>163</v>
      </c>
      <c r="B87" s="159" t="s">
        <v>30</v>
      </c>
      <c r="C87" s="160" t="s">
        <v>164</v>
      </c>
      <c r="D87" s="161">
        <v>2607400</v>
      </c>
      <c r="E87" s="161">
        <v>2019903.41</v>
      </c>
      <c r="F87" s="162">
        <f t="shared" si="1"/>
        <v>587496.59000000008</v>
      </c>
    </row>
    <row r="88" spans="1:6" ht="56.45" customHeight="1" x14ac:dyDescent="0.25">
      <c r="A88" s="171" t="s">
        <v>165</v>
      </c>
      <c r="B88" s="159" t="s">
        <v>30</v>
      </c>
      <c r="C88" s="160" t="s">
        <v>166</v>
      </c>
      <c r="D88" s="161">
        <v>890000</v>
      </c>
      <c r="E88" s="161">
        <v>872267.57</v>
      </c>
      <c r="F88" s="162">
        <f t="shared" si="1"/>
        <v>17732.430000000051</v>
      </c>
    </row>
    <row r="89" spans="1:6" ht="56.45" customHeight="1" x14ac:dyDescent="0.25">
      <c r="A89" s="170" t="s">
        <v>167</v>
      </c>
      <c r="B89" s="159" t="s">
        <v>30</v>
      </c>
      <c r="C89" s="160" t="s">
        <v>168</v>
      </c>
      <c r="D89" s="161">
        <v>890000</v>
      </c>
      <c r="E89" s="161">
        <v>872267.57</v>
      </c>
      <c r="F89" s="162">
        <f t="shared" si="1"/>
        <v>17732.430000000051</v>
      </c>
    </row>
    <row r="90" spans="1:6" ht="75.2" customHeight="1" x14ac:dyDescent="0.25">
      <c r="A90" s="171" t="s">
        <v>169</v>
      </c>
      <c r="B90" s="159" t="s">
        <v>30</v>
      </c>
      <c r="C90" s="160" t="s">
        <v>170</v>
      </c>
      <c r="D90" s="161">
        <v>1717400</v>
      </c>
      <c r="E90" s="161">
        <v>1147635.8400000001</v>
      </c>
      <c r="F90" s="162">
        <f t="shared" si="1"/>
        <v>569764.15999999992</v>
      </c>
    </row>
    <row r="91" spans="1:6" ht="75.2" customHeight="1" x14ac:dyDescent="0.25">
      <c r="A91" s="171" t="s">
        <v>171</v>
      </c>
      <c r="B91" s="159" t="s">
        <v>30</v>
      </c>
      <c r="C91" s="160" t="s">
        <v>172</v>
      </c>
      <c r="D91" s="161">
        <v>1717400</v>
      </c>
      <c r="E91" s="161">
        <v>1147635.8400000001</v>
      </c>
      <c r="F91" s="162">
        <f t="shared" si="1"/>
        <v>569764.15999999992</v>
      </c>
    </row>
    <row r="92" spans="1:6" ht="18.75" customHeight="1" x14ac:dyDescent="0.25">
      <c r="A92" s="170" t="s">
        <v>173</v>
      </c>
      <c r="B92" s="159" t="s">
        <v>30</v>
      </c>
      <c r="C92" s="160" t="s">
        <v>174</v>
      </c>
      <c r="D92" s="161">
        <v>7826700</v>
      </c>
      <c r="E92" s="161">
        <v>11011930.01</v>
      </c>
      <c r="F92" s="162" t="str">
        <f t="shared" si="1"/>
        <v>-</v>
      </c>
    </row>
    <row r="93" spans="1:6" ht="15.75" x14ac:dyDescent="0.25">
      <c r="A93" s="170" t="s">
        <v>175</v>
      </c>
      <c r="B93" s="159" t="s">
        <v>30</v>
      </c>
      <c r="C93" s="160" t="s">
        <v>176</v>
      </c>
      <c r="D93" s="161">
        <v>7826700</v>
      </c>
      <c r="E93" s="161">
        <v>11011930.01</v>
      </c>
      <c r="F93" s="162" t="str">
        <f t="shared" si="1"/>
        <v>-</v>
      </c>
    </row>
    <row r="94" spans="1:6" ht="15.75" x14ac:dyDescent="0.25">
      <c r="A94" s="170" t="s">
        <v>177</v>
      </c>
      <c r="B94" s="159" t="s">
        <v>30</v>
      </c>
      <c r="C94" s="160" t="s">
        <v>178</v>
      </c>
      <c r="D94" s="161">
        <v>7826700</v>
      </c>
      <c r="E94" s="161">
        <v>11011930.01</v>
      </c>
      <c r="F94" s="162" t="str">
        <f t="shared" si="1"/>
        <v>-</v>
      </c>
    </row>
    <row r="95" spans="1:6" ht="18.75" customHeight="1" x14ac:dyDescent="0.25">
      <c r="A95" s="170" t="s">
        <v>179</v>
      </c>
      <c r="B95" s="159" t="s">
        <v>30</v>
      </c>
      <c r="C95" s="160" t="s">
        <v>180</v>
      </c>
      <c r="D95" s="161">
        <v>7826700</v>
      </c>
      <c r="E95" s="161">
        <v>11011930.01</v>
      </c>
      <c r="F95" s="162" t="str">
        <f t="shared" si="1"/>
        <v>-</v>
      </c>
    </row>
    <row r="96" spans="1:6" ht="18.75" customHeight="1" x14ac:dyDescent="0.25">
      <c r="A96" s="170" t="s">
        <v>181</v>
      </c>
      <c r="B96" s="159" t="s">
        <v>30</v>
      </c>
      <c r="C96" s="160" t="s">
        <v>182</v>
      </c>
      <c r="D96" s="161">
        <v>1280000</v>
      </c>
      <c r="E96" s="161">
        <v>1827970.83</v>
      </c>
      <c r="F96" s="162" t="str">
        <f t="shared" si="1"/>
        <v>-</v>
      </c>
    </row>
    <row r="97" spans="1:6" ht="18.75" customHeight="1" x14ac:dyDescent="0.25">
      <c r="A97" s="170" t="s">
        <v>183</v>
      </c>
      <c r="B97" s="159" t="s">
        <v>30</v>
      </c>
      <c r="C97" s="160" t="s">
        <v>184</v>
      </c>
      <c r="D97" s="161">
        <v>1100000</v>
      </c>
      <c r="E97" s="161">
        <v>1597936.69</v>
      </c>
      <c r="F97" s="162" t="str">
        <f t="shared" si="1"/>
        <v>-</v>
      </c>
    </row>
    <row r="98" spans="1:6" ht="28.15" customHeight="1" x14ac:dyDescent="0.25">
      <c r="A98" s="170" t="s">
        <v>185</v>
      </c>
      <c r="B98" s="159" t="s">
        <v>30</v>
      </c>
      <c r="C98" s="160" t="s">
        <v>186</v>
      </c>
      <c r="D98" s="161">
        <v>1100000</v>
      </c>
      <c r="E98" s="161">
        <v>1597401.4</v>
      </c>
      <c r="F98" s="162" t="str">
        <f t="shared" si="1"/>
        <v>-</v>
      </c>
    </row>
    <row r="99" spans="1:6" ht="37.700000000000003" customHeight="1" x14ac:dyDescent="0.25">
      <c r="A99" s="170" t="s">
        <v>187</v>
      </c>
      <c r="B99" s="159" t="s">
        <v>30</v>
      </c>
      <c r="C99" s="160" t="s">
        <v>188</v>
      </c>
      <c r="D99" s="161">
        <v>1100000</v>
      </c>
      <c r="E99" s="161">
        <v>1597401.4</v>
      </c>
      <c r="F99" s="162" t="str">
        <f t="shared" si="1"/>
        <v>-</v>
      </c>
    </row>
    <row r="100" spans="1:6" ht="37.700000000000003" customHeight="1" x14ac:dyDescent="0.25">
      <c r="A100" s="170" t="s">
        <v>189</v>
      </c>
      <c r="B100" s="159" t="s">
        <v>30</v>
      </c>
      <c r="C100" s="160" t="s">
        <v>190</v>
      </c>
      <c r="D100" s="161" t="s">
        <v>43</v>
      </c>
      <c r="E100" s="161">
        <v>535.29</v>
      </c>
      <c r="F100" s="162" t="str">
        <f t="shared" si="1"/>
        <v>-</v>
      </c>
    </row>
    <row r="101" spans="1:6" ht="37.700000000000003" customHeight="1" x14ac:dyDescent="0.25">
      <c r="A101" s="170" t="s">
        <v>191</v>
      </c>
      <c r="B101" s="159" t="s">
        <v>30</v>
      </c>
      <c r="C101" s="160" t="s">
        <v>192</v>
      </c>
      <c r="D101" s="161" t="s">
        <v>43</v>
      </c>
      <c r="E101" s="161">
        <v>535.29</v>
      </c>
      <c r="F101" s="162" t="str">
        <f t="shared" si="1"/>
        <v>-</v>
      </c>
    </row>
    <row r="102" spans="1:6" ht="46.9" customHeight="1" x14ac:dyDescent="0.25">
      <c r="A102" s="170" t="s">
        <v>193</v>
      </c>
      <c r="B102" s="159" t="s">
        <v>30</v>
      </c>
      <c r="C102" s="160" t="s">
        <v>194</v>
      </c>
      <c r="D102" s="161">
        <v>180000</v>
      </c>
      <c r="E102" s="161">
        <v>230034.14</v>
      </c>
      <c r="F102" s="162" t="str">
        <f t="shared" si="1"/>
        <v>-</v>
      </c>
    </row>
    <row r="103" spans="1:6" ht="46.9" customHeight="1" x14ac:dyDescent="0.25">
      <c r="A103" s="170" t="s">
        <v>195</v>
      </c>
      <c r="B103" s="159" t="s">
        <v>30</v>
      </c>
      <c r="C103" s="160" t="s">
        <v>196</v>
      </c>
      <c r="D103" s="161">
        <v>180000</v>
      </c>
      <c r="E103" s="161">
        <v>230034.14</v>
      </c>
      <c r="F103" s="162" t="str">
        <f t="shared" si="1"/>
        <v>-</v>
      </c>
    </row>
    <row r="104" spans="1:6" ht="56.45" customHeight="1" x14ac:dyDescent="0.25">
      <c r="A104" s="171" t="s">
        <v>197</v>
      </c>
      <c r="B104" s="159" t="s">
        <v>30</v>
      </c>
      <c r="C104" s="160" t="s">
        <v>198</v>
      </c>
      <c r="D104" s="161">
        <v>180000</v>
      </c>
      <c r="E104" s="161">
        <v>230034.14</v>
      </c>
      <c r="F104" s="162" t="str">
        <f t="shared" si="1"/>
        <v>-</v>
      </c>
    </row>
    <row r="105" spans="1:6" ht="15.75" x14ac:dyDescent="0.25">
      <c r="A105" s="170" t="s">
        <v>199</v>
      </c>
      <c r="B105" s="159" t="s">
        <v>30</v>
      </c>
      <c r="C105" s="160" t="s">
        <v>200</v>
      </c>
      <c r="D105" s="161">
        <v>141400</v>
      </c>
      <c r="E105" s="161">
        <v>57172.26</v>
      </c>
      <c r="F105" s="162">
        <f t="shared" si="1"/>
        <v>84227.739999999991</v>
      </c>
    </row>
    <row r="106" spans="1:6" ht="75.2" customHeight="1" x14ac:dyDescent="0.25">
      <c r="A106" s="171" t="s">
        <v>201</v>
      </c>
      <c r="B106" s="159" t="s">
        <v>30</v>
      </c>
      <c r="C106" s="160" t="s">
        <v>202</v>
      </c>
      <c r="D106" s="161">
        <v>141400</v>
      </c>
      <c r="E106" s="161">
        <v>57172.26</v>
      </c>
      <c r="F106" s="162">
        <f t="shared" si="1"/>
        <v>84227.739999999991</v>
      </c>
    </row>
    <row r="107" spans="1:6" ht="65.849999999999994" customHeight="1" x14ac:dyDescent="0.25">
      <c r="A107" s="171" t="s">
        <v>203</v>
      </c>
      <c r="B107" s="159" t="s">
        <v>30</v>
      </c>
      <c r="C107" s="160" t="s">
        <v>204</v>
      </c>
      <c r="D107" s="161">
        <v>141400</v>
      </c>
      <c r="E107" s="161">
        <v>57172.26</v>
      </c>
      <c r="F107" s="162">
        <f t="shared" si="1"/>
        <v>84227.739999999991</v>
      </c>
    </row>
    <row r="108" spans="1:6" ht="56.45" customHeight="1" x14ac:dyDescent="0.25">
      <c r="A108" s="170" t="s">
        <v>205</v>
      </c>
      <c r="B108" s="159" t="s">
        <v>30</v>
      </c>
      <c r="C108" s="160" t="s">
        <v>206</v>
      </c>
      <c r="D108" s="161">
        <v>141400</v>
      </c>
      <c r="E108" s="161">
        <v>57172.26</v>
      </c>
      <c r="F108" s="162">
        <f t="shared" si="1"/>
        <v>84227.739999999991</v>
      </c>
    </row>
    <row r="109" spans="1:6" ht="15.75" x14ac:dyDescent="0.25">
      <c r="A109" s="170" t="s">
        <v>207</v>
      </c>
      <c r="B109" s="159" t="s">
        <v>30</v>
      </c>
      <c r="C109" s="160" t="s">
        <v>208</v>
      </c>
      <c r="D109" s="161">
        <v>-13855000</v>
      </c>
      <c r="E109" s="161">
        <v>-13855000</v>
      </c>
      <c r="F109" s="162" t="str">
        <f t="shared" si="1"/>
        <v>-</v>
      </c>
    </row>
    <row r="110" spans="1:6" ht="15.75" x14ac:dyDescent="0.25">
      <c r="A110" s="170" t="s">
        <v>209</v>
      </c>
      <c r="B110" s="159" t="s">
        <v>30</v>
      </c>
      <c r="C110" s="160" t="s">
        <v>210</v>
      </c>
      <c r="D110" s="161">
        <v>-13855000</v>
      </c>
      <c r="E110" s="161">
        <v>-13855000</v>
      </c>
      <c r="F110" s="162" t="str">
        <f t="shared" si="1"/>
        <v>-</v>
      </c>
    </row>
    <row r="111" spans="1:6" ht="18.75" customHeight="1" x14ac:dyDescent="0.25">
      <c r="A111" s="170" t="s">
        <v>211</v>
      </c>
      <c r="B111" s="159" t="s">
        <v>30</v>
      </c>
      <c r="C111" s="160" t="s">
        <v>212</v>
      </c>
      <c r="D111" s="161">
        <v>-13855000</v>
      </c>
      <c r="E111" s="161">
        <v>-13855000</v>
      </c>
      <c r="F111" s="162" t="str">
        <f t="shared" si="1"/>
        <v>-</v>
      </c>
    </row>
    <row r="112" spans="1:6" ht="15.75" x14ac:dyDescent="0.25">
      <c r="A112" s="170" t="s">
        <v>213</v>
      </c>
      <c r="B112" s="159" t="s">
        <v>30</v>
      </c>
      <c r="C112" s="160" t="s">
        <v>214</v>
      </c>
      <c r="D112" s="161">
        <v>274557200</v>
      </c>
      <c r="E112" s="161">
        <v>91006580.530000001</v>
      </c>
      <c r="F112" s="162">
        <f t="shared" si="1"/>
        <v>183550619.47</v>
      </c>
    </row>
    <row r="113" spans="1:6" ht="28.15" customHeight="1" x14ac:dyDescent="0.25">
      <c r="A113" s="170" t="s">
        <v>215</v>
      </c>
      <c r="B113" s="159" t="s">
        <v>30</v>
      </c>
      <c r="C113" s="160" t="s">
        <v>216</v>
      </c>
      <c r="D113" s="161">
        <v>276969500</v>
      </c>
      <c r="E113" s="161">
        <v>93418923.650000006</v>
      </c>
      <c r="F113" s="162">
        <f t="shared" si="1"/>
        <v>183550576.34999999</v>
      </c>
    </row>
    <row r="114" spans="1:6" ht="18.75" customHeight="1" x14ac:dyDescent="0.25">
      <c r="A114" s="170" t="s">
        <v>217</v>
      </c>
      <c r="B114" s="159" t="s">
        <v>30</v>
      </c>
      <c r="C114" s="160" t="s">
        <v>218</v>
      </c>
      <c r="D114" s="161">
        <v>34368500</v>
      </c>
      <c r="E114" s="161">
        <v>7715100</v>
      </c>
      <c r="F114" s="162">
        <f t="shared" si="1"/>
        <v>26653400</v>
      </c>
    </row>
    <row r="115" spans="1:6" ht="18.75" customHeight="1" x14ac:dyDescent="0.25">
      <c r="A115" s="170" t="s">
        <v>219</v>
      </c>
      <c r="B115" s="159" t="s">
        <v>30</v>
      </c>
      <c r="C115" s="160" t="s">
        <v>220</v>
      </c>
      <c r="D115" s="161">
        <v>3698600</v>
      </c>
      <c r="E115" s="161">
        <v>2157500</v>
      </c>
      <c r="F115" s="162">
        <f t="shared" si="1"/>
        <v>1541100</v>
      </c>
    </row>
    <row r="116" spans="1:6" ht="18.75" customHeight="1" x14ac:dyDescent="0.25">
      <c r="A116" s="170" t="s">
        <v>221</v>
      </c>
      <c r="B116" s="159" t="s">
        <v>30</v>
      </c>
      <c r="C116" s="160" t="s">
        <v>222</v>
      </c>
      <c r="D116" s="161">
        <v>3698600</v>
      </c>
      <c r="E116" s="161">
        <v>2157500</v>
      </c>
      <c r="F116" s="162">
        <f t="shared" si="1"/>
        <v>1541100</v>
      </c>
    </row>
    <row r="117" spans="1:6" ht="28.15" customHeight="1" x14ac:dyDescent="0.25">
      <c r="A117" s="170" t="s">
        <v>223</v>
      </c>
      <c r="B117" s="159" t="s">
        <v>30</v>
      </c>
      <c r="C117" s="160" t="s">
        <v>224</v>
      </c>
      <c r="D117" s="161">
        <v>30669900</v>
      </c>
      <c r="E117" s="161">
        <v>5557600</v>
      </c>
      <c r="F117" s="162">
        <f t="shared" si="1"/>
        <v>25112300</v>
      </c>
    </row>
    <row r="118" spans="1:6" ht="28.15" customHeight="1" x14ac:dyDescent="0.25">
      <c r="A118" s="170" t="s">
        <v>225</v>
      </c>
      <c r="B118" s="159" t="s">
        <v>30</v>
      </c>
      <c r="C118" s="160" t="s">
        <v>226</v>
      </c>
      <c r="D118" s="161">
        <v>30669900</v>
      </c>
      <c r="E118" s="161">
        <v>5557600</v>
      </c>
      <c r="F118" s="162">
        <f t="shared" si="1"/>
        <v>25112300</v>
      </c>
    </row>
    <row r="119" spans="1:6" ht="18.75" customHeight="1" x14ac:dyDescent="0.25">
      <c r="A119" s="170" t="s">
        <v>227</v>
      </c>
      <c r="B119" s="159" t="s">
        <v>30</v>
      </c>
      <c r="C119" s="160" t="s">
        <v>228</v>
      </c>
      <c r="D119" s="161">
        <v>36062500</v>
      </c>
      <c r="E119" s="161">
        <v>19555245.34</v>
      </c>
      <c r="F119" s="162">
        <f t="shared" si="1"/>
        <v>16507254.66</v>
      </c>
    </row>
    <row r="120" spans="1:6" ht="37.700000000000003" customHeight="1" x14ac:dyDescent="0.25">
      <c r="A120" s="170" t="s">
        <v>229</v>
      </c>
      <c r="B120" s="159" t="s">
        <v>30</v>
      </c>
      <c r="C120" s="160" t="s">
        <v>230</v>
      </c>
      <c r="D120" s="161">
        <v>1720200</v>
      </c>
      <c r="E120" s="161">
        <v>1720120.48</v>
      </c>
      <c r="F120" s="162">
        <f t="shared" si="1"/>
        <v>79.520000000018626</v>
      </c>
    </row>
    <row r="121" spans="1:6" ht="37.700000000000003" customHeight="1" x14ac:dyDescent="0.25">
      <c r="A121" s="170" t="s">
        <v>231</v>
      </c>
      <c r="B121" s="159" t="s">
        <v>30</v>
      </c>
      <c r="C121" s="160" t="s">
        <v>232</v>
      </c>
      <c r="D121" s="161">
        <v>1720200</v>
      </c>
      <c r="E121" s="161">
        <v>1720120.48</v>
      </c>
      <c r="F121" s="162">
        <f t="shared" si="1"/>
        <v>79.520000000018626</v>
      </c>
    </row>
    <row r="122" spans="1:6" ht="18.75" customHeight="1" x14ac:dyDescent="0.25">
      <c r="A122" s="170" t="s">
        <v>233</v>
      </c>
      <c r="B122" s="159" t="s">
        <v>30</v>
      </c>
      <c r="C122" s="160" t="s">
        <v>234</v>
      </c>
      <c r="D122" s="161">
        <v>34342300</v>
      </c>
      <c r="E122" s="161">
        <v>17835124.859999999</v>
      </c>
      <c r="F122" s="162">
        <f t="shared" si="1"/>
        <v>16507175.140000001</v>
      </c>
    </row>
    <row r="123" spans="1:6" ht="28.15" customHeight="1" x14ac:dyDescent="0.25">
      <c r="A123" s="170" t="s">
        <v>235</v>
      </c>
      <c r="B123" s="159" t="s">
        <v>30</v>
      </c>
      <c r="C123" s="160" t="s">
        <v>236</v>
      </c>
      <c r="D123" s="161">
        <v>34342300</v>
      </c>
      <c r="E123" s="161">
        <v>17835124.859999999</v>
      </c>
      <c r="F123" s="162">
        <f t="shared" si="1"/>
        <v>16507175.140000001</v>
      </c>
    </row>
    <row r="124" spans="1:6" ht="18.75" customHeight="1" x14ac:dyDescent="0.25">
      <c r="A124" s="170" t="s">
        <v>237</v>
      </c>
      <c r="B124" s="159" t="s">
        <v>30</v>
      </c>
      <c r="C124" s="160" t="s">
        <v>238</v>
      </c>
      <c r="D124" s="161">
        <v>200</v>
      </c>
      <c r="E124" s="161">
        <v>200</v>
      </c>
      <c r="F124" s="162" t="str">
        <f t="shared" si="1"/>
        <v>-</v>
      </c>
    </row>
    <row r="125" spans="1:6" ht="28.15" customHeight="1" x14ac:dyDescent="0.25">
      <c r="A125" s="170" t="s">
        <v>239</v>
      </c>
      <c r="B125" s="159" t="s">
        <v>30</v>
      </c>
      <c r="C125" s="160" t="s">
        <v>240</v>
      </c>
      <c r="D125" s="161">
        <v>200</v>
      </c>
      <c r="E125" s="161">
        <v>200</v>
      </c>
      <c r="F125" s="162" t="str">
        <f t="shared" si="1"/>
        <v>-</v>
      </c>
    </row>
    <row r="126" spans="1:6" ht="28.15" customHeight="1" x14ac:dyDescent="0.25">
      <c r="A126" s="170" t="s">
        <v>241</v>
      </c>
      <c r="B126" s="159" t="s">
        <v>30</v>
      </c>
      <c r="C126" s="160" t="s">
        <v>242</v>
      </c>
      <c r="D126" s="161">
        <v>200</v>
      </c>
      <c r="E126" s="161">
        <v>200</v>
      </c>
      <c r="F126" s="162" t="str">
        <f t="shared" si="1"/>
        <v>-</v>
      </c>
    </row>
    <row r="127" spans="1:6" ht="15.75" x14ac:dyDescent="0.25">
      <c r="A127" s="170" t="s">
        <v>243</v>
      </c>
      <c r="B127" s="159" t="s">
        <v>30</v>
      </c>
      <c r="C127" s="160" t="s">
        <v>244</v>
      </c>
      <c r="D127" s="161">
        <v>206538300</v>
      </c>
      <c r="E127" s="161">
        <v>66148378.310000002</v>
      </c>
      <c r="F127" s="162">
        <f t="shared" si="1"/>
        <v>140389921.69</v>
      </c>
    </row>
    <row r="128" spans="1:6" ht="18.75" customHeight="1" x14ac:dyDescent="0.25">
      <c r="A128" s="170" t="s">
        <v>245</v>
      </c>
      <c r="B128" s="159" t="s">
        <v>30</v>
      </c>
      <c r="C128" s="160" t="s">
        <v>246</v>
      </c>
      <c r="D128" s="161">
        <v>206538300</v>
      </c>
      <c r="E128" s="161">
        <v>66148378.310000002</v>
      </c>
      <c r="F128" s="162">
        <f t="shared" si="1"/>
        <v>140389921.69</v>
      </c>
    </row>
    <row r="129" spans="1:6" ht="18.75" customHeight="1" x14ac:dyDescent="0.25">
      <c r="A129" s="170" t="s">
        <v>247</v>
      </c>
      <c r="B129" s="159" t="s">
        <v>30</v>
      </c>
      <c r="C129" s="160" t="s">
        <v>248</v>
      </c>
      <c r="D129" s="161">
        <v>206538300</v>
      </c>
      <c r="E129" s="161">
        <v>66148378.310000002</v>
      </c>
      <c r="F129" s="162">
        <f t="shared" si="1"/>
        <v>140389921.69</v>
      </c>
    </row>
    <row r="130" spans="1:6" ht="15.75" x14ac:dyDescent="0.25">
      <c r="A130" s="170" t="s">
        <v>249</v>
      </c>
      <c r="B130" s="159" t="s">
        <v>30</v>
      </c>
      <c r="C130" s="160" t="s">
        <v>250</v>
      </c>
      <c r="D130" s="161">
        <v>56000</v>
      </c>
      <c r="E130" s="161">
        <v>56000</v>
      </c>
      <c r="F130" s="162" t="str">
        <f t="shared" si="1"/>
        <v>-</v>
      </c>
    </row>
    <row r="131" spans="1:6" ht="18.75" customHeight="1" x14ac:dyDescent="0.25">
      <c r="A131" s="170" t="s">
        <v>251</v>
      </c>
      <c r="B131" s="159" t="s">
        <v>30</v>
      </c>
      <c r="C131" s="160" t="s">
        <v>252</v>
      </c>
      <c r="D131" s="161">
        <v>56000</v>
      </c>
      <c r="E131" s="161">
        <v>56000</v>
      </c>
      <c r="F131" s="162" t="str">
        <f t="shared" si="1"/>
        <v>-</v>
      </c>
    </row>
    <row r="132" spans="1:6" ht="18.75" customHeight="1" x14ac:dyDescent="0.25">
      <c r="A132" s="170" t="s">
        <v>251</v>
      </c>
      <c r="B132" s="159" t="s">
        <v>30</v>
      </c>
      <c r="C132" s="160" t="s">
        <v>253</v>
      </c>
      <c r="D132" s="161">
        <v>56000</v>
      </c>
      <c r="E132" s="161">
        <v>56000</v>
      </c>
      <c r="F132" s="162" t="str">
        <f t="shared" si="1"/>
        <v>-</v>
      </c>
    </row>
    <row r="133" spans="1:6" ht="37.700000000000003" customHeight="1" x14ac:dyDescent="0.25">
      <c r="A133" s="170" t="s">
        <v>254</v>
      </c>
      <c r="B133" s="159" t="s">
        <v>30</v>
      </c>
      <c r="C133" s="160" t="s">
        <v>255</v>
      </c>
      <c r="D133" s="161">
        <v>-2468300</v>
      </c>
      <c r="E133" s="161">
        <v>-2468343.12</v>
      </c>
      <c r="F133" s="162">
        <f t="shared" si="1"/>
        <v>43.120000000111759</v>
      </c>
    </row>
    <row r="134" spans="1:6" ht="37.700000000000003" customHeight="1" x14ac:dyDescent="0.25">
      <c r="A134" s="170" t="s">
        <v>256</v>
      </c>
      <c r="B134" s="159" t="s">
        <v>30</v>
      </c>
      <c r="C134" s="160" t="s">
        <v>257</v>
      </c>
      <c r="D134" s="161">
        <v>-2468300</v>
      </c>
      <c r="E134" s="161">
        <v>-2468343.12</v>
      </c>
      <c r="F134" s="162">
        <f t="shared" si="1"/>
        <v>43.120000000111759</v>
      </c>
    </row>
    <row r="135" spans="1:6" ht="37.700000000000003" customHeight="1" thickBot="1" x14ac:dyDescent="0.3">
      <c r="A135" s="170" t="s">
        <v>258</v>
      </c>
      <c r="B135" s="159" t="s">
        <v>30</v>
      </c>
      <c r="C135" s="160" t="s">
        <v>259</v>
      </c>
      <c r="D135" s="161">
        <v>-2468300</v>
      </c>
      <c r="E135" s="161">
        <v>-2468343.12</v>
      </c>
      <c r="F135" s="162">
        <f t="shared" si="1"/>
        <v>43.120000000111759</v>
      </c>
    </row>
    <row r="136" spans="1:6" ht="12.75" customHeight="1" x14ac:dyDescent="0.25">
      <c r="A136" s="163"/>
      <c r="B136" s="164"/>
      <c r="C136" s="164"/>
      <c r="D136" s="165"/>
      <c r="E136" s="165"/>
      <c r="F136" s="165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4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330"/>
  <sheetViews>
    <sheetView showGridLines="0" workbookViewId="0">
      <selection activeCell="A19" sqref="A19"/>
    </sheetView>
  </sheetViews>
  <sheetFormatPr defaultRowHeight="15" x14ac:dyDescent="0.25"/>
  <cols>
    <col min="1" max="1" width="45.7109375" style="183" customWidth="1"/>
    <col min="2" max="2" width="4.28515625" customWidth="1"/>
    <col min="3" max="3" width="40.7109375" style="183" customWidth="1"/>
    <col min="4" max="4" width="18.85546875" style="202" customWidth="1"/>
    <col min="5" max="6" width="18.7109375" style="202" customWidth="1"/>
  </cols>
  <sheetData>
    <row r="2" spans="1:6" x14ac:dyDescent="0.25">
      <c r="A2" s="34" t="s">
        <v>260</v>
      </c>
      <c r="B2" s="34"/>
      <c r="C2" s="34"/>
      <c r="D2" s="34"/>
      <c r="E2" s="186"/>
      <c r="F2" s="187" t="s">
        <v>261</v>
      </c>
    </row>
    <row r="3" spans="1:6" x14ac:dyDescent="0.25">
      <c r="A3" s="203"/>
      <c r="B3" s="6"/>
      <c r="C3" s="176"/>
      <c r="D3" s="188"/>
      <c r="E3" s="188"/>
      <c r="F3" s="188"/>
    </row>
    <row r="4" spans="1:6" x14ac:dyDescent="0.25">
      <c r="A4" s="40" t="s">
        <v>20</v>
      </c>
      <c r="B4" s="35" t="s">
        <v>21</v>
      </c>
      <c r="C4" s="38" t="s">
        <v>262</v>
      </c>
      <c r="D4" s="31" t="s">
        <v>23</v>
      </c>
      <c r="E4" s="43" t="s">
        <v>24</v>
      </c>
      <c r="F4" s="29" t="s">
        <v>25</v>
      </c>
    </row>
    <row r="5" spans="1:6" x14ac:dyDescent="0.25">
      <c r="A5" s="41"/>
      <c r="B5" s="36"/>
      <c r="C5" s="39"/>
      <c r="D5" s="32"/>
      <c r="E5" s="44"/>
      <c r="F5" s="30"/>
    </row>
    <row r="6" spans="1:6" x14ac:dyDescent="0.25">
      <c r="A6" s="41"/>
      <c r="B6" s="36"/>
      <c r="C6" s="39"/>
      <c r="D6" s="32"/>
      <c r="E6" s="44"/>
      <c r="F6" s="30"/>
    </row>
    <row r="7" spans="1:6" x14ac:dyDescent="0.25">
      <c r="A7" s="41"/>
      <c r="B7" s="36"/>
      <c r="C7" s="39"/>
      <c r="D7" s="32"/>
      <c r="E7" s="44"/>
      <c r="F7" s="30"/>
    </row>
    <row r="8" spans="1:6" x14ac:dyDescent="0.25">
      <c r="A8" s="41"/>
      <c r="B8" s="36"/>
      <c r="C8" s="39"/>
      <c r="D8" s="32"/>
      <c r="E8" s="44"/>
      <c r="F8" s="30"/>
    </row>
    <row r="9" spans="1:6" x14ac:dyDescent="0.25">
      <c r="A9" s="41"/>
      <c r="B9" s="36"/>
      <c r="C9" s="39"/>
      <c r="D9" s="32"/>
      <c r="E9" s="44"/>
      <c r="F9" s="30"/>
    </row>
    <row r="10" spans="1:6" x14ac:dyDescent="0.25">
      <c r="A10" s="41"/>
      <c r="B10" s="36"/>
      <c r="C10" s="7"/>
      <c r="D10" s="32"/>
      <c r="E10" s="8"/>
      <c r="F10" s="184"/>
    </row>
    <row r="11" spans="1:6" x14ac:dyDescent="0.25">
      <c r="A11" s="42"/>
      <c r="B11" s="37"/>
      <c r="C11" s="9"/>
      <c r="D11" s="33"/>
      <c r="E11" s="10"/>
      <c r="F11" s="185"/>
    </row>
    <row r="12" spans="1:6" x14ac:dyDescent="0.25">
      <c r="A12" s="1">
        <v>1</v>
      </c>
      <c r="B12" s="2">
        <v>2</v>
      </c>
      <c r="C12" s="3">
        <v>3</v>
      </c>
      <c r="D12" s="4" t="s">
        <v>26</v>
      </c>
      <c r="E12" s="11" t="s">
        <v>27</v>
      </c>
      <c r="F12" s="5" t="s">
        <v>28</v>
      </c>
    </row>
    <row r="13" spans="1:6" x14ac:dyDescent="0.25">
      <c r="A13" s="172" t="s">
        <v>263</v>
      </c>
      <c r="B13" s="12" t="s">
        <v>264</v>
      </c>
      <c r="C13" s="177" t="s">
        <v>265</v>
      </c>
      <c r="D13" s="189">
        <v>552367200</v>
      </c>
      <c r="E13" s="190">
        <v>243602264.44999999</v>
      </c>
      <c r="F13" s="191">
        <f>IF(OR(D13="-",IF(E13="-",0,E13)&gt;=IF(D13="-",0,D13)),"-",IF(D13="-",0,D13)-IF(E13="-",0,E13))</f>
        <v>308764935.55000001</v>
      </c>
    </row>
    <row r="14" spans="1:6" x14ac:dyDescent="0.25">
      <c r="A14" s="173" t="s">
        <v>32</v>
      </c>
      <c r="B14" s="13"/>
      <c r="C14" s="178"/>
      <c r="D14" s="192"/>
      <c r="E14" s="193"/>
      <c r="F14" s="194"/>
    </row>
    <row r="15" spans="1:6" ht="22.5" x14ac:dyDescent="0.25">
      <c r="A15" s="172" t="s">
        <v>266</v>
      </c>
      <c r="B15" s="12" t="s">
        <v>264</v>
      </c>
      <c r="C15" s="179" t="s">
        <v>267</v>
      </c>
      <c r="D15" s="189">
        <v>552367200</v>
      </c>
      <c r="E15" s="190">
        <v>243602264.44999999</v>
      </c>
      <c r="F15" s="191">
        <f t="shared" ref="F15:F78" si="0">IF(OR(D15="-",IF(E15="-",0,E15)&gt;=IF(D15="-",0,D15)),"-",IF(D15="-",0,D15)-IF(E15="-",0,E15))</f>
        <v>308764935.55000001</v>
      </c>
    </row>
    <row r="16" spans="1:6" x14ac:dyDescent="0.25">
      <c r="A16" s="172" t="s">
        <v>268</v>
      </c>
      <c r="B16" s="12" t="s">
        <v>264</v>
      </c>
      <c r="C16" s="179" t="s">
        <v>269</v>
      </c>
      <c r="D16" s="189">
        <v>49001800</v>
      </c>
      <c r="E16" s="190">
        <v>22864576.010000002</v>
      </c>
      <c r="F16" s="191">
        <f t="shared" si="0"/>
        <v>26137223.989999998</v>
      </c>
    </row>
    <row r="17" spans="1:6" ht="45" x14ac:dyDescent="0.25">
      <c r="A17" s="174" t="s">
        <v>270</v>
      </c>
      <c r="B17" s="14" t="s">
        <v>264</v>
      </c>
      <c r="C17" s="180" t="s">
        <v>271</v>
      </c>
      <c r="D17" s="195">
        <v>43385100</v>
      </c>
      <c r="E17" s="196">
        <v>20867136.460000001</v>
      </c>
      <c r="F17" s="197">
        <f t="shared" si="0"/>
        <v>22517963.539999999</v>
      </c>
    </row>
    <row r="18" spans="1:6" ht="33.75" x14ac:dyDescent="0.25">
      <c r="A18" s="174" t="s">
        <v>272</v>
      </c>
      <c r="B18" s="14" t="s">
        <v>264</v>
      </c>
      <c r="C18" s="180" t="s">
        <v>273</v>
      </c>
      <c r="D18" s="195">
        <v>14100</v>
      </c>
      <c r="E18" s="196">
        <v>6800</v>
      </c>
      <c r="F18" s="197">
        <f t="shared" si="0"/>
        <v>7300</v>
      </c>
    </row>
    <row r="19" spans="1:6" x14ac:dyDescent="0.25">
      <c r="A19" s="174"/>
      <c r="B19" s="14" t="s">
        <v>264</v>
      </c>
      <c r="C19" s="180" t="s">
        <v>274</v>
      </c>
      <c r="D19" s="195">
        <v>14100</v>
      </c>
      <c r="E19" s="196">
        <v>6800</v>
      </c>
      <c r="F19" s="197">
        <f t="shared" si="0"/>
        <v>7300</v>
      </c>
    </row>
    <row r="20" spans="1:6" ht="22.5" x14ac:dyDescent="0.25">
      <c r="A20" s="174" t="s">
        <v>275</v>
      </c>
      <c r="B20" s="14" t="s">
        <v>264</v>
      </c>
      <c r="C20" s="180" t="s">
        <v>276</v>
      </c>
      <c r="D20" s="195">
        <v>14100</v>
      </c>
      <c r="E20" s="196">
        <v>6800</v>
      </c>
      <c r="F20" s="197">
        <f t="shared" si="0"/>
        <v>7300</v>
      </c>
    </row>
    <row r="21" spans="1:6" x14ac:dyDescent="0.25">
      <c r="A21" s="174" t="s">
        <v>277</v>
      </c>
      <c r="B21" s="14" t="s">
        <v>264</v>
      </c>
      <c r="C21" s="180" t="s">
        <v>278</v>
      </c>
      <c r="D21" s="195">
        <v>14100</v>
      </c>
      <c r="E21" s="196">
        <v>6800</v>
      </c>
      <c r="F21" s="197">
        <f t="shared" si="0"/>
        <v>7300</v>
      </c>
    </row>
    <row r="22" spans="1:6" ht="22.5" x14ac:dyDescent="0.25">
      <c r="A22" s="174" t="s">
        <v>279</v>
      </c>
      <c r="B22" s="14" t="s">
        <v>264</v>
      </c>
      <c r="C22" s="180" t="s">
        <v>280</v>
      </c>
      <c r="D22" s="195">
        <v>130000</v>
      </c>
      <c r="E22" s="196">
        <v>32000</v>
      </c>
      <c r="F22" s="197">
        <f t="shared" si="0"/>
        <v>98000</v>
      </c>
    </row>
    <row r="23" spans="1:6" x14ac:dyDescent="0.25">
      <c r="A23" s="174"/>
      <c r="B23" s="14" t="s">
        <v>264</v>
      </c>
      <c r="C23" s="180" t="s">
        <v>281</v>
      </c>
      <c r="D23" s="195">
        <v>130000</v>
      </c>
      <c r="E23" s="196">
        <v>32000</v>
      </c>
      <c r="F23" s="197">
        <f t="shared" si="0"/>
        <v>98000</v>
      </c>
    </row>
    <row r="24" spans="1:6" ht="22.5" x14ac:dyDescent="0.25">
      <c r="A24" s="174" t="s">
        <v>282</v>
      </c>
      <c r="B24" s="14" t="s">
        <v>264</v>
      </c>
      <c r="C24" s="180" t="s">
        <v>283</v>
      </c>
      <c r="D24" s="195">
        <v>50000</v>
      </c>
      <c r="E24" s="196">
        <v>12000</v>
      </c>
      <c r="F24" s="197">
        <f t="shared" si="0"/>
        <v>38000</v>
      </c>
    </row>
    <row r="25" spans="1:6" x14ac:dyDescent="0.25">
      <c r="A25" s="174" t="s">
        <v>277</v>
      </c>
      <c r="B25" s="14" t="s">
        <v>264</v>
      </c>
      <c r="C25" s="180" t="s">
        <v>284</v>
      </c>
      <c r="D25" s="195">
        <v>50000</v>
      </c>
      <c r="E25" s="196">
        <v>12000</v>
      </c>
      <c r="F25" s="197">
        <f t="shared" si="0"/>
        <v>38000</v>
      </c>
    </row>
    <row r="26" spans="1:6" x14ac:dyDescent="0.25">
      <c r="A26" s="174" t="s">
        <v>285</v>
      </c>
      <c r="B26" s="14" t="s">
        <v>264</v>
      </c>
      <c r="C26" s="180" t="s">
        <v>286</v>
      </c>
      <c r="D26" s="195">
        <v>60000</v>
      </c>
      <c r="E26" s="196" t="s">
        <v>43</v>
      </c>
      <c r="F26" s="197">
        <f t="shared" si="0"/>
        <v>60000</v>
      </c>
    </row>
    <row r="27" spans="1:6" x14ac:dyDescent="0.25">
      <c r="A27" s="174" t="s">
        <v>277</v>
      </c>
      <c r="B27" s="14" t="s">
        <v>264</v>
      </c>
      <c r="C27" s="180" t="s">
        <v>287</v>
      </c>
      <c r="D27" s="195">
        <v>60000</v>
      </c>
      <c r="E27" s="196" t="s">
        <v>43</v>
      </c>
      <c r="F27" s="197">
        <f t="shared" si="0"/>
        <v>60000</v>
      </c>
    </row>
    <row r="28" spans="1:6" ht="22.5" x14ac:dyDescent="0.25">
      <c r="A28" s="174" t="s">
        <v>288</v>
      </c>
      <c r="B28" s="14" t="s">
        <v>264</v>
      </c>
      <c r="C28" s="180" t="s">
        <v>289</v>
      </c>
      <c r="D28" s="195">
        <v>20000</v>
      </c>
      <c r="E28" s="196">
        <v>20000</v>
      </c>
      <c r="F28" s="197" t="str">
        <f t="shared" si="0"/>
        <v>-</v>
      </c>
    </row>
    <row r="29" spans="1:6" x14ac:dyDescent="0.25">
      <c r="A29" s="174" t="s">
        <v>277</v>
      </c>
      <c r="B29" s="14" t="s">
        <v>264</v>
      </c>
      <c r="C29" s="180" t="s">
        <v>290</v>
      </c>
      <c r="D29" s="195">
        <v>20000</v>
      </c>
      <c r="E29" s="196">
        <v>20000</v>
      </c>
      <c r="F29" s="197" t="str">
        <f t="shared" si="0"/>
        <v>-</v>
      </c>
    </row>
    <row r="30" spans="1:6" ht="45" x14ac:dyDescent="0.25">
      <c r="A30" s="174" t="s">
        <v>291</v>
      </c>
      <c r="B30" s="14" t="s">
        <v>264</v>
      </c>
      <c r="C30" s="180" t="s">
        <v>292</v>
      </c>
      <c r="D30" s="195">
        <v>43233800</v>
      </c>
      <c r="E30" s="196">
        <v>20825891.809999999</v>
      </c>
      <c r="F30" s="197">
        <f t="shared" si="0"/>
        <v>22407908.190000001</v>
      </c>
    </row>
    <row r="31" spans="1:6" x14ac:dyDescent="0.25">
      <c r="A31" s="174"/>
      <c r="B31" s="14" t="s">
        <v>264</v>
      </c>
      <c r="C31" s="180" t="s">
        <v>293</v>
      </c>
      <c r="D31" s="195">
        <v>43233800</v>
      </c>
      <c r="E31" s="196">
        <v>20825891.809999999</v>
      </c>
      <c r="F31" s="197">
        <f t="shared" si="0"/>
        <v>22407908.190000001</v>
      </c>
    </row>
    <row r="32" spans="1:6" ht="33.75" x14ac:dyDescent="0.25">
      <c r="A32" s="174" t="s">
        <v>294</v>
      </c>
      <c r="B32" s="14" t="s">
        <v>264</v>
      </c>
      <c r="C32" s="180" t="s">
        <v>295</v>
      </c>
      <c r="D32" s="195">
        <v>34478500</v>
      </c>
      <c r="E32" s="196">
        <v>15956212.91</v>
      </c>
      <c r="F32" s="197">
        <f t="shared" si="0"/>
        <v>18522287.09</v>
      </c>
    </row>
    <row r="33" spans="1:6" ht="22.5" x14ac:dyDescent="0.25">
      <c r="A33" s="174" t="s">
        <v>296</v>
      </c>
      <c r="B33" s="14" t="s">
        <v>264</v>
      </c>
      <c r="C33" s="180" t="s">
        <v>297</v>
      </c>
      <c r="D33" s="195">
        <v>25484600</v>
      </c>
      <c r="E33" s="196">
        <v>12122684.550000001</v>
      </c>
      <c r="F33" s="197">
        <f t="shared" si="0"/>
        <v>13361915.449999999</v>
      </c>
    </row>
    <row r="34" spans="1:6" ht="33.75" x14ac:dyDescent="0.25">
      <c r="A34" s="174" t="s">
        <v>298</v>
      </c>
      <c r="B34" s="14" t="s">
        <v>264</v>
      </c>
      <c r="C34" s="180" t="s">
        <v>299</v>
      </c>
      <c r="D34" s="195">
        <v>1297600</v>
      </c>
      <c r="E34" s="196">
        <v>550970.96</v>
      </c>
      <c r="F34" s="197">
        <f t="shared" si="0"/>
        <v>746629.04</v>
      </c>
    </row>
    <row r="35" spans="1:6" ht="33.75" x14ac:dyDescent="0.25">
      <c r="A35" s="174" t="s">
        <v>300</v>
      </c>
      <c r="B35" s="14" t="s">
        <v>264</v>
      </c>
      <c r="C35" s="180" t="s">
        <v>301</v>
      </c>
      <c r="D35" s="195">
        <v>7696300</v>
      </c>
      <c r="E35" s="196">
        <v>3282557.4</v>
      </c>
      <c r="F35" s="197">
        <f t="shared" si="0"/>
        <v>4413742.5999999996</v>
      </c>
    </row>
    <row r="36" spans="1:6" ht="22.5" x14ac:dyDescent="0.25">
      <c r="A36" s="174" t="s">
        <v>302</v>
      </c>
      <c r="B36" s="14" t="s">
        <v>264</v>
      </c>
      <c r="C36" s="180" t="s">
        <v>303</v>
      </c>
      <c r="D36" s="195">
        <v>1940400</v>
      </c>
      <c r="E36" s="196">
        <v>1054945.77</v>
      </c>
      <c r="F36" s="197">
        <f t="shared" si="0"/>
        <v>885454.23</v>
      </c>
    </row>
    <row r="37" spans="1:6" ht="33.75" x14ac:dyDescent="0.25">
      <c r="A37" s="174" t="s">
        <v>298</v>
      </c>
      <c r="B37" s="14" t="s">
        <v>264</v>
      </c>
      <c r="C37" s="180" t="s">
        <v>304</v>
      </c>
      <c r="D37" s="195">
        <v>94200</v>
      </c>
      <c r="E37" s="196">
        <v>94162</v>
      </c>
      <c r="F37" s="197">
        <f t="shared" si="0"/>
        <v>38</v>
      </c>
    </row>
    <row r="38" spans="1:6" x14ac:dyDescent="0.25">
      <c r="A38" s="174" t="s">
        <v>277</v>
      </c>
      <c r="B38" s="14" t="s">
        <v>264</v>
      </c>
      <c r="C38" s="180" t="s">
        <v>305</v>
      </c>
      <c r="D38" s="195">
        <v>771300</v>
      </c>
      <c r="E38" s="196">
        <v>399344.11</v>
      </c>
      <c r="F38" s="197">
        <f t="shared" si="0"/>
        <v>371955.89</v>
      </c>
    </row>
    <row r="39" spans="1:6" x14ac:dyDescent="0.25">
      <c r="A39" s="174" t="s">
        <v>306</v>
      </c>
      <c r="B39" s="14" t="s">
        <v>264</v>
      </c>
      <c r="C39" s="180" t="s">
        <v>307</v>
      </c>
      <c r="D39" s="195">
        <v>1019100</v>
      </c>
      <c r="E39" s="196">
        <v>561439.66</v>
      </c>
      <c r="F39" s="197">
        <f t="shared" si="0"/>
        <v>457660.33999999997</v>
      </c>
    </row>
    <row r="40" spans="1:6" ht="22.5" x14ac:dyDescent="0.25">
      <c r="A40" s="174" t="s">
        <v>308</v>
      </c>
      <c r="B40" s="14" t="s">
        <v>264</v>
      </c>
      <c r="C40" s="180" t="s">
        <v>309</v>
      </c>
      <c r="D40" s="195">
        <v>54300</v>
      </c>
      <c r="E40" s="196" t="s">
        <v>43</v>
      </c>
      <c r="F40" s="197">
        <f t="shared" si="0"/>
        <v>54300</v>
      </c>
    </row>
    <row r="41" spans="1:6" x14ac:dyDescent="0.25">
      <c r="A41" s="174" t="s">
        <v>310</v>
      </c>
      <c r="B41" s="14" t="s">
        <v>264</v>
      </c>
      <c r="C41" s="180" t="s">
        <v>311</v>
      </c>
      <c r="D41" s="195">
        <v>1500</v>
      </c>
      <c r="E41" s="196" t="s">
        <v>43</v>
      </c>
      <c r="F41" s="197">
        <f t="shared" si="0"/>
        <v>1500</v>
      </c>
    </row>
    <row r="42" spans="1:6" ht="22.5" x14ac:dyDescent="0.25">
      <c r="A42" s="174" t="s">
        <v>312</v>
      </c>
      <c r="B42" s="14" t="s">
        <v>264</v>
      </c>
      <c r="C42" s="180" t="s">
        <v>313</v>
      </c>
      <c r="D42" s="195">
        <v>220000</v>
      </c>
      <c r="E42" s="196">
        <v>124044</v>
      </c>
      <c r="F42" s="197">
        <f t="shared" si="0"/>
        <v>95956</v>
      </c>
    </row>
    <row r="43" spans="1:6" x14ac:dyDescent="0.25">
      <c r="A43" s="174" t="s">
        <v>277</v>
      </c>
      <c r="B43" s="14" t="s">
        <v>264</v>
      </c>
      <c r="C43" s="180" t="s">
        <v>314</v>
      </c>
      <c r="D43" s="195">
        <v>220000</v>
      </c>
      <c r="E43" s="196">
        <v>124044</v>
      </c>
      <c r="F43" s="197">
        <f t="shared" si="0"/>
        <v>95956</v>
      </c>
    </row>
    <row r="44" spans="1:6" ht="22.5" x14ac:dyDescent="0.25">
      <c r="A44" s="174" t="s">
        <v>315</v>
      </c>
      <c r="B44" s="14" t="s">
        <v>264</v>
      </c>
      <c r="C44" s="180" t="s">
        <v>316</v>
      </c>
      <c r="D44" s="195">
        <v>80000</v>
      </c>
      <c r="E44" s="196">
        <v>31850</v>
      </c>
      <c r="F44" s="197">
        <f t="shared" si="0"/>
        <v>48150</v>
      </c>
    </row>
    <row r="45" spans="1:6" x14ac:dyDescent="0.25">
      <c r="A45" s="174" t="s">
        <v>277</v>
      </c>
      <c r="B45" s="14" t="s">
        <v>264</v>
      </c>
      <c r="C45" s="180" t="s">
        <v>317</v>
      </c>
      <c r="D45" s="195">
        <v>80000</v>
      </c>
      <c r="E45" s="196">
        <v>31850</v>
      </c>
      <c r="F45" s="197">
        <f t="shared" si="0"/>
        <v>48150</v>
      </c>
    </row>
    <row r="46" spans="1:6" ht="22.5" x14ac:dyDescent="0.25">
      <c r="A46" s="174" t="s">
        <v>318</v>
      </c>
      <c r="B46" s="14" t="s">
        <v>264</v>
      </c>
      <c r="C46" s="180" t="s">
        <v>319</v>
      </c>
      <c r="D46" s="195">
        <v>1819400</v>
      </c>
      <c r="E46" s="196">
        <v>1020282.38</v>
      </c>
      <c r="F46" s="197">
        <f t="shared" si="0"/>
        <v>799117.62</v>
      </c>
    </row>
    <row r="47" spans="1:6" x14ac:dyDescent="0.25">
      <c r="A47" s="174" t="s">
        <v>277</v>
      </c>
      <c r="B47" s="14" t="s">
        <v>264</v>
      </c>
      <c r="C47" s="180" t="s">
        <v>320</v>
      </c>
      <c r="D47" s="195">
        <v>1819400</v>
      </c>
      <c r="E47" s="196">
        <v>1020282.38</v>
      </c>
      <c r="F47" s="197">
        <f t="shared" si="0"/>
        <v>799117.62</v>
      </c>
    </row>
    <row r="48" spans="1:6" ht="22.5" x14ac:dyDescent="0.25">
      <c r="A48" s="174" t="s">
        <v>321</v>
      </c>
      <c r="B48" s="14" t="s">
        <v>264</v>
      </c>
      <c r="C48" s="180" t="s">
        <v>322</v>
      </c>
      <c r="D48" s="195">
        <v>425500</v>
      </c>
      <c r="E48" s="196">
        <v>173456.75</v>
      </c>
      <c r="F48" s="197">
        <f t="shared" si="0"/>
        <v>252043.25</v>
      </c>
    </row>
    <row r="49" spans="1:6" x14ac:dyDescent="0.25">
      <c r="A49" s="174" t="s">
        <v>277</v>
      </c>
      <c r="B49" s="14" t="s">
        <v>264</v>
      </c>
      <c r="C49" s="180" t="s">
        <v>323</v>
      </c>
      <c r="D49" s="195">
        <v>425500</v>
      </c>
      <c r="E49" s="196">
        <v>173456.75</v>
      </c>
      <c r="F49" s="197">
        <f t="shared" si="0"/>
        <v>252043.25</v>
      </c>
    </row>
    <row r="50" spans="1:6" ht="67.5" x14ac:dyDescent="0.25">
      <c r="A50" s="175" t="s">
        <v>324</v>
      </c>
      <c r="B50" s="14" t="s">
        <v>264</v>
      </c>
      <c r="C50" s="180" t="s">
        <v>325</v>
      </c>
      <c r="D50" s="195">
        <v>1548500</v>
      </c>
      <c r="E50" s="196">
        <v>931000</v>
      </c>
      <c r="F50" s="197">
        <f t="shared" si="0"/>
        <v>617500</v>
      </c>
    </row>
    <row r="51" spans="1:6" x14ac:dyDescent="0.25">
      <c r="A51" s="174" t="s">
        <v>243</v>
      </c>
      <c r="B51" s="14" t="s">
        <v>264</v>
      </c>
      <c r="C51" s="180" t="s">
        <v>326</v>
      </c>
      <c r="D51" s="195">
        <v>1548500</v>
      </c>
      <c r="E51" s="196">
        <v>931000</v>
      </c>
      <c r="F51" s="197">
        <f t="shared" si="0"/>
        <v>617500</v>
      </c>
    </row>
    <row r="52" spans="1:6" ht="101.25" x14ac:dyDescent="0.25">
      <c r="A52" s="175" t="s">
        <v>327</v>
      </c>
      <c r="B52" s="14" t="s">
        <v>264</v>
      </c>
      <c r="C52" s="180" t="s">
        <v>328</v>
      </c>
      <c r="D52" s="195">
        <v>1462900</v>
      </c>
      <c r="E52" s="196">
        <v>885000</v>
      </c>
      <c r="F52" s="197">
        <f t="shared" si="0"/>
        <v>577900</v>
      </c>
    </row>
    <row r="53" spans="1:6" x14ac:dyDescent="0.25">
      <c r="A53" s="174" t="s">
        <v>243</v>
      </c>
      <c r="B53" s="14" t="s">
        <v>264</v>
      </c>
      <c r="C53" s="180" t="s">
        <v>329</v>
      </c>
      <c r="D53" s="195">
        <v>1462900</v>
      </c>
      <c r="E53" s="196">
        <v>885000</v>
      </c>
      <c r="F53" s="197">
        <f t="shared" si="0"/>
        <v>577900</v>
      </c>
    </row>
    <row r="54" spans="1:6" ht="78.75" x14ac:dyDescent="0.25">
      <c r="A54" s="175" t="s">
        <v>330</v>
      </c>
      <c r="B54" s="14" t="s">
        <v>264</v>
      </c>
      <c r="C54" s="180" t="s">
        <v>331</v>
      </c>
      <c r="D54" s="195">
        <v>774600</v>
      </c>
      <c r="E54" s="196">
        <v>469100</v>
      </c>
      <c r="F54" s="197">
        <f t="shared" si="0"/>
        <v>305500</v>
      </c>
    </row>
    <row r="55" spans="1:6" x14ac:dyDescent="0.25">
      <c r="A55" s="174" t="s">
        <v>243</v>
      </c>
      <c r="B55" s="14" t="s">
        <v>264</v>
      </c>
      <c r="C55" s="180" t="s">
        <v>332</v>
      </c>
      <c r="D55" s="195">
        <v>774600</v>
      </c>
      <c r="E55" s="196">
        <v>469100</v>
      </c>
      <c r="F55" s="197">
        <f t="shared" si="0"/>
        <v>305500</v>
      </c>
    </row>
    <row r="56" spans="1:6" ht="67.5" x14ac:dyDescent="0.25">
      <c r="A56" s="175" t="s">
        <v>333</v>
      </c>
      <c r="B56" s="14" t="s">
        <v>264</v>
      </c>
      <c r="C56" s="180" t="s">
        <v>334</v>
      </c>
      <c r="D56" s="195">
        <v>484000</v>
      </c>
      <c r="E56" s="196">
        <v>180000</v>
      </c>
      <c r="F56" s="197">
        <f t="shared" si="0"/>
        <v>304000</v>
      </c>
    </row>
    <row r="57" spans="1:6" x14ac:dyDescent="0.25">
      <c r="A57" s="174" t="s">
        <v>243</v>
      </c>
      <c r="B57" s="14" t="s">
        <v>264</v>
      </c>
      <c r="C57" s="180" t="s">
        <v>335</v>
      </c>
      <c r="D57" s="195">
        <v>484000</v>
      </c>
      <c r="E57" s="196">
        <v>180000</v>
      </c>
      <c r="F57" s="197">
        <f t="shared" si="0"/>
        <v>304000</v>
      </c>
    </row>
    <row r="58" spans="1:6" ht="22.5" x14ac:dyDescent="0.25">
      <c r="A58" s="174" t="s">
        <v>336</v>
      </c>
      <c r="B58" s="14" t="s">
        <v>264</v>
      </c>
      <c r="C58" s="180" t="s">
        <v>337</v>
      </c>
      <c r="D58" s="195">
        <v>7200</v>
      </c>
      <c r="E58" s="196">
        <v>2444.65</v>
      </c>
      <c r="F58" s="197">
        <f t="shared" si="0"/>
        <v>4755.3500000000004</v>
      </c>
    </row>
    <row r="59" spans="1:6" x14ac:dyDescent="0.25">
      <c r="A59" s="174" t="s">
        <v>338</v>
      </c>
      <c r="B59" s="14" t="s">
        <v>264</v>
      </c>
      <c r="C59" s="180" t="s">
        <v>339</v>
      </c>
      <c r="D59" s="195">
        <v>7000</v>
      </c>
      <c r="E59" s="196">
        <v>2244.65</v>
      </c>
      <c r="F59" s="197">
        <f t="shared" si="0"/>
        <v>4755.3500000000004</v>
      </c>
    </row>
    <row r="60" spans="1:6" ht="45" x14ac:dyDescent="0.25">
      <c r="A60" s="174" t="s">
        <v>340</v>
      </c>
      <c r="B60" s="14" t="s">
        <v>264</v>
      </c>
      <c r="C60" s="180" t="s">
        <v>341</v>
      </c>
      <c r="D60" s="195">
        <v>7000</v>
      </c>
      <c r="E60" s="196">
        <v>2244.65</v>
      </c>
      <c r="F60" s="197">
        <f t="shared" si="0"/>
        <v>4755.3500000000004</v>
      </c>
    </row>
    <row r="61" spans="1:6" ht="22.5" x14ac:dyDescent="0.25">
      <c r="A61" s="174" t="s">
        <v>296</v>
      </c>
      <c r="B61" s="14" t="s">
        <v>264</v>
      </c>
      <c r="C61" s="180" t="s">
        <v>342</v>
      </c>
      <c r="D61" s="195">
        <v>5300</v>
      </c>
      <c r="E61" s="196">
        <v>1724</v>
      </c>
      <c r="F61" s="197">
        <f t="shared" si="0"/>
        <v>3576</v>
      </c>
    </row>
    <row r="62" spans="1:6" ht="33.75" x14ac:dyDescent="0.25">
      <c r="A62" s="174" t="s">
        <v>300</v>
      </c>
      <c r="B62" s="14" t="s">
        <v>264</v>
      </c>
      <c r="C62" s="180" t="s">
        <v>343</v>
      </c>
      <c r="D62" s="195">
        <v>1700</v>
      </c>
      <c r="E62" s="196">
        <v>520.65</v>
      </c>
      <c r="F62" s="197">
        <f t="shared" si="0"/>
        <v>1179.3499999999999</v>
      </c>
    </row>
    <row r="63" spans="1:6" x14ac:dyDescent="0.25">
      <c r="A63" s="174" t="s">
        <v>344</v>
      </c>
      <c r="B63" s="14" t="s">
        <v>264</v>
      </c>
      <c r="C63" s="180" t="s">
        <v>345</v>
      </c>
      <c r="D63" s="195">
        <v>200</v>
      </c>
      <c r="E63" s="196">
        <v>200</v>
      </c>
      <c r="F63" s="197" t="str">
        <f t="shared" si="0"/>
        <v>-</v>
      </c>
    </row>
    <row r="64" spans="1:6" ht="67.5" x14ac:dyDescent="0.25">
      <c r="A64" s="175" t="s">
        <v>346</v>
      </c>
      <c r="B64" s="14" t="s">
        <v>264</v>
      </c>
      <c r="C64" s="180" t="s">
        <v>347</v>
      </c>
      <c r="D64" s="195">
        <v>200</v>
      </c>
      <c r="E64" s="196">
        <v>200</v>
      </c>
      <c r="F64" s="197" t="str">
        <f t="shared" si="0"/>
        <v>-</v>
      </c>
    </row>
    <row r="65" spans="1:6" x14ac:dyDescent="0.25">
      <c r="A65" s="174" t="s">
        <v>277</v>
      </c>
      <c r="B65" s="14" t="s">
        <v>264</v>
      </c>
      <c r="C65" s="180" t="s">
        <v>348</v>
      </c>
      <c r="D65" s="195">
        <v>200</v>
      </c>
      <c r="E65" s="196">
        <v>200</v>
      </c>
      <c r="F65" s="197" t="str">
        <f t="shared" si="0"/>
        <v>-</v>
      </c>
    </row>
    <row r="66" spans="1:6" ht="33.75" x14ac:dyDescent="0.25">
      <c r="A66" s="174" t="s">
        <v>349</v>
      </c>
      <c r="B66" s="14" t="s">
        <v>264</v>
      </c>
      <c r="C66" s="180" t="s">
        <v>350</v>
      </c>
      <c r="D66" s="195">
        <v>832900</v>
      </c>
      <c r="E66" s="196">
        <v>516300</v>
      </c>
      <c r="F66" s="197">
        <f t="shared" si="0"/>
        <v>316600</v>
      </c>
    </row>
    <row r="67" spans="1:6" ht="45" x14ac:dyDescent="0.25">
      <c r="A67" s="174" t="s">
        <v>291</v>
      </c>
      <c r="B67" s="14" t="s">
        <v>264</v>
      </c>
      <c r="C67" s="180" t="s">
        <v>351</v>
      </c>
      <c r="D67" s="195">
        <v>374100</v>
      </c>
      <c r="E67" s="196">
        <v>252300</v>
      </c>
      <c r="F67" s="197">
        <f t="shared" si="0"/>
        <v>121800</v>
      </c>
    </row>
    <row r="68" spans="1:6" x14ac:dyDescent="0.25">
      <c r="A68" s="174"/>
      <c r="B68" s="14" t="s">
        <v>264</v>
      </c>
      <c r="C68" s="180" t="s">
        <v>352</v>
      </c>
      <c r="D68" s="195">
        <v>374100</v>
      </c>
      <c r="E68" s="196">
        <v>252300</v>
      </c>
      <c r="F68" s="197">
        <f t="shared" si="0"/>
        <v>121800</v>
      </c>
    </row>
    <row r="69" spans="1:6" ht="67.5" x14ac:dyDescent="0.25">
      <c r="A69" s="174" t="s">
        <v>353</v>
      </c>
      <c r="B69" s="14" t="s">
        <v>264</v>
      </c>
      <c r="C69" s="180" t="s">
        <v>354</v>
      </c>
      <c r="D69" s="195">
        <v>374100</v>
      </c>
      <c r="E69" s="196">
        <v>252300</v>
      </c>
      <c r="F69" s="197">
        <f t="shared" si="0"/>
        <v>121800</v>
      </c>
    </row>
    <row r="70" spans="1:6" x14ac:dyDescent="0.25">
      <c r="A70" s="174" t="s">
        <v>243</v>
      </c>
      <c r="B70" s="14" t="s">
        <v>264</v>
      </c>
      <c r="C70" s="180" t="s">
        <v>355</v>
      </c>
      <c r="D70" s="195">
        <v>374100</v>
      </c>
      <c r="E70" s="196">
        <v>252300</v>
      </c>
      <c r="F70" s="197">
        <f t="shared" si="0"/>
        <v>121800</v>
      </c>
    </row>
    <row r="71" spans="1:6" ht="22.5" x14ac:dyDescent="0.25">
      <c r="A71" s="174" t="s">
        <v>336</v>
      </c>
      <c r="B71" s="14" t="s">
        <v>264</v>
      </c>
      <c r="C71" s="180" t="s">
        <v>356</v>
      </c>
      <c r="D71" s="195">
        <v>458800</v>
      </c>
      <c r="E71" s="196">
        <v>264000</v>
      </c>
      <c r="F71" s="197">
        <f t="shared" si="0"/>
        <v>194800</v>
      </c>
    </row>
    <row r="72" spans="1:6" x14ac:dyDescent="0.25">
      <c r="A72" s="174" t="s">
        <v>344</v>
      </c>
      <c r="B72" s="14" t="s">
        <v>264</v>
      </c>
      <c r="C72" s="180" t="s">
        <v>357</v>
      </c>
      <c r="D72" s="195">
        <v>458800</v>
      </c>
      <c r="E72" s="196">
        <v>264000</v>
      </c>
      <c r="F72" s="197">
        <f t="shared" si="0"/>
        <v>194800</v>
      </c>
    </row>
    <row r="73" spans="1:6" ht="67.5" x14ac:dyDescent="0.25">
      <c r="A73" s="174" t="s">
        <v>358</v>
      </c>
      <c r="B73" s="14" t="s">
        <v>264</v>
      </c>
      <c r="C73" s="180" t="s">
        <v>359</v>
      </c>
      <c r="D73" s="195">
        <v>458800</v>
      </c>
      <c r="E73" s="196">
        <v>264000</v>
      </c>
      <c r="F73" s="197">
        <f t="shared" si="0"/>
        <v>194800</v>
      </c>
    </row>
    <row r="74" spans="1:6" x14ac:dyDescent="0.25">
      <c r="A74" s="174" t="s">
        <v>243</v>
      </c>
      <c r="B74" s="14" t="s">
        <v>264</v>
      </c>
      <c r="C74" s="180" t="s">
        <v>360</v>
      </c>
      <c r="D74" s="195">
        <v>458800</v>
      </c>
      <c r="E74" s="196">
        <v>264000</v>
      </c>
      <c r="F74" s="197">
        <f t="shared" si="0"/>
        <v>194800</v>
      </c>
    </row>
    <row r="75" spans="1:6" x14ac:dyDescent="0.25">
      <c r="A75" s="174" t="s">
        <v>361</v>
      </c>
      <c r="B75" s="14" t="s">
        <v>264</v>
      </c>
      <c r="C75" s="180" t="s">
        <v>362</v>
      </c>
      <c r="D75" s="195">
        <v>909500</v>
      </c>
      <c r="E75" s="196" t="s">
        <v>43</v>
      </c>
      <c r="F75" s="197">
        <f t="shared" si="0"/>
        <v>909500</v>
      </c>
    </row>
    <row r="76" spans="1:6" ht="22.5" x14ac:dyDescent="0.25">
      <c r="A76" s="174" t="s">
        <v>336</v>
      </c>
      <c r="B76" s="14" t="s">
        <v>264</v>
      </c>
      <c r="C76" s="180" t="s">
        <v>363</v>
      </c>
      <c r="D76" s="195">
        <v>909500</v>
      </c>
      <c r="E76" s="196" t="s">
        <v>43</v>
      </c>
      <c r="F76" s="197">
        <f t="shared" si="0"/>
        <v>909500</v>
      </c>
    </row>
    <row r="77" spans="1:6" x14ac:dyDescent="0.25">
      <c r="A77" s="174" t="s">
        <v>338</v>
      </c>
      <c r="B77" s="14" t="s">
        <v>264</v>
      </c>
      <c r="C77" s="180" t="s">
        <v>364</v>
      </c>
      <c r="D77" s="195">
        <v>909500</v>
      </c>
      <c r="E77" s="196" t="s">
        <v>43</v>
      </c>
      <c r="F77" s="197">
        <f t="shared" si="0"/>
        <v>909500</v>
      </c>
    </row>
    <row r="78" spans="1:6" ht="56.25" x14ac:dyDescent="0.25">
      <c r="A78" s="174" t="s">
        <v>365</v>
      </c>
      <c r="B78" s="14" t="s">
        <v>264</v>
      </c>
      <c r="C78" s="180" t="s">
        <v>366</v>
      </c>
      <c r="D78" s="195">
        <v>909500</v>
      </c>
      <c r="E78" s="196" t="s">
        <v>43</v>
      </c>
      <c r="F78" s="197">
        <f t="shared" si="0"/>
        <v>909500</v>
      </c>
    </row>
    <row r="79" spans="1:6" x14ac:dyDescent="0.25">
      <c r="A79" s="174" t="s">
        <v>367</v>
      </c>
      <c r="B79" s="14" t="s">
        <v>264</v>
      </c>
      <c r="C79" s="180" t="s">
        <v>368</v>
      </c>
      <c r="D79" s="195">
        <v>909500</v>
      </c>
      <c r="E79" s="196" t="s">
        <v>43</v>
      </c>
      <c r="F79" s="197">
        <f t="shared" ref="F79:F142" si="1">IF(OR(D79="-",IF(E79="-",0,E79)&gt;=IF(D79="-",0,D79)),"-",IF(D79="-",0,D79)-IF(E79="-",0,E79))</f>
        <v>909500</v>
      </c>
    </row>
    <row r="80" spans="1:6" x14ac:dyDescent="0.25">
      <c r="A80" s="174" t="s">
        <v>369</v>
      </c>
      <c r="B80" s="14" t="s">
        <v>264</v>
      </c>
      <c r="C80" s="180" t="s">
        <v>370</v>
      </c>
      <c r="D80" s="195">
        <v>3874300</v>
      </c>
      <c r="E80" s="196">
        <v>1481139.55</v>
      </c>
      <c r="F80" s="197">
        <f t="shared" si="1"/>
        <v>2393160.4500000002</v>
      </c>
    </row>
    <row r="81" spans="1:6" ht="22.5" x14ac:dyDescent="0.25">
      <c r="A81" s="174" t="s">
        <v>279</v>
      </c>
      <c r="B81" s="14" t="s">
        <v>264</v>
      </c>
      <c r="C81" s="180" t="s">
        <v>371</v>
      </c>
      <c r="D81" s="195">
        <v>570000</v>
      </c>
      <c r="E81" s="196">
        <v>365658</v>
      </c>
      <c r="F81" s="197">
        <f t="shared" si="1"/>
        <v>204342</v>
      </c>
    </row>
    <row r="82" spans="1:6" x14ac:dyDescent="0.25">
      <c r="A82" s="174"/>
      <c r="B82" s="14" t="s">
        <v>264</v>
      </c>
      <c r="C82" s="180" t="s">
        <v>372</v>
      </c>
      <c r="D82" s="195">
        <v>570000</v>
      </c>
      <c r="E82" s="196">
        <v>365658</v>
      </c>
      <c r="F82" s="197">
        <f t="shared" si="1"/>
        <v>204342</v>
      </c>
    </row>
    <row r="83" spans="1:6" ht="33.75" x14ac:dyDescent="0.25">
      <c r="A83" s="174" t="s">
        <v>373</v>
      </c>
      <c r="B83" s="14" t="s">
        <v>264</v>
      </c>
      <c r="C83" s="180" t="s">
        <v>374</v>
      </c>
      <c r="D83" s="195">
        <v>350000</v>
      </c>
      <c r="E83" s="196">
        <v>267500</v>
      </c>
      <c r="F83" s="197">
        <f t="shared" si="1"/>
        <v>82500</v>
      </c>
    </row>
    <row r="84" spans="1:6" x14ac:dyDescent="0.25">
      <c r="A84" s="174" t="s">
        <v>277</v>
      </c>
      <c r="B84" s="14" t="s">
        <v>264</v>
      </c>
      <c r="C84" s="180" t="s">
        <v>375</v>
      </c>
      <c r="D84" s="195">
        <v>350000</v>
      </c>
      <c r="E84" s="196">
        <v>267500</v>
      </c>
      <c r="F84" s="197">
        <f t="shared" si="1"/>
        <v>82500</v>
      </c>
    </row>
    <row r="85" spans="1:6" ht="33.75" x14ac:dyDescent="0.25">
      <c r="A85" s="174" t="s">
        <v>376</v>
      </c>
      <c r="B85" s="14" t="s">
        <v>264</v>
      </c>
      <c r="C85" s="180" t="s">
        <v>377</v>
      </c>
      <c r="D85" s="195">
        <v>200000</v>
      </c>
      <c r="E85" s="196">
        <v>78158</v>
      </c>
      <c r="F85" s="197">
        <f t="shared" si="1"/>
        <v>121842</v>
      </c>
    </row>
    <row r="86" spans="1:6" x14ac:dyDescent="0.25">
      <c r="A86" s="174" t="s">
        <v>378</v>
      </c>
      <c r="B86" s="14" t="s">
        <v>264</v>
      </c>
      <c r="C86" s="180" t="s">
        <v>379</v>
      </c>
      <c r="D86" s="195">
        <v>200000</v>
      </c>
      <c r="E86" s="196">
        <v>78158</v>
      </c>
      <c r="F86" s="197">
        <f t="shared" si="1"/>
        <v>121842</v>
      </c>
    </row>
    <row r="87" spans="1:6" ht="33.75" x14ac:dyDescent="0.25">
      <c r="A87" s="174" t="s">
        <v>380</v>
      </c>
      <c r="B87" s="14" t="s">
        <v>264</v>
      </c>
      <c r="C87" s="180" t="s">
        <v>381</v>
      </c>
      <c r="D87" s="195">
        <v>20000</v>
      </c>
      <c r="E87" s="196">
        <v>20000</v>
      </c>
      <c r="F87" s="197" t="str">
        <f t="shared" si="1"/>
        <v>-</v>
      </c>
    </row>
    <row r="88" spans="1:6" x14ac:dyDescent="0.25">
      <c r="A88" s="174" t="s">
        <v>277</v>
      </c>
      <c r="B88" s="14" t="s">
        <v>264</v>
      </c>
      <c r="C88" s="180" t="s">
        <v>382</v>
      </c>
      <c r="D88" s="195">
        <v>20000</v>
      </c>
      <c r="E88" s="196">
        <v>20000</v>
      </c>
      <c r="F88" s="197" t="str">
        <f t="shared" si="1"/>
        <v>-</v>
      </c>
    </row>
    <row r="89" spans="1:6" ht="45" x14ac:dyDescent="0.25">
      <c r="A89" s="174" t="s">
        <v>291</v>
      </c>
      <c r="B89" s="14" t="s">
        <v>264</v>
      </c>
      <c r="C89" s="180" t="s">
        <v>383</v>
      </c>
      <c r="D89" s="195">
        <v>1514700</v>
      </c>
      <c r="E89" s="196">
        <v>224000</v>
      </c>
      <c r="F89" s="197">
        <f t="shared" si="1"/>
        <v>1290700</v>
      </c>
    </row>
    <row r="90" spans="1:6" x14ac:dyDescent="0.25">
      <c r="A90" s="174"/>
      <c r="B90" s="14" t="s">
        <v>264</v>
      </c>
      <c r="C90" s="180" t="s">
        <v>384</v>
      </c>
      <c r="D90" s="195">
        <v>1514700</v>
      </c>
      <c r="E90" s="196">
        <v>224000</v>
      </c>
      <c r="F90" s="197">
        <f t="shared" si="1"/>
        <v>1290700</v>
      </c>
    </row>
    <row r="91" spans="1:6" ht="56.25" x14ac:dyDescent="0.25">
      <c r="A91" s="174" t="s">
        <v>385</v>
      </c>
      <c r="B91" s="14" t="s">
        <v>264</v>
      </c>
      <c r="C91" s="180" t="s">
        <v>386</v>
      </c>
      <c r="D91" s="195">
        <v>790000</v>
      </c>
      <c r="E91" s="196" t="s">
        <v>43</v>
      </c>
      <c r="F91" s="197">
        <f t="shared" si="1"/>
        <v>790000</v>
      </c>
    </row>
    <row r="92" spans="1:6" x14ac:dyDescent="0.25">
      <c r="A92" s="174" t="s">
        <v>277</v>
      </c>
      <c r="B92" s="14" t="s">
        <v>264</v>
      </c>
      <c r="C92" s="180" t="s">
        <v>387</v>
      </c>
      <c r="D92" s="195">
        <v>790000</v>
      </c>
      <c r="E92" s="196" t="s">
        <v>43</v>
      </c>
      <c r="F92" s="197">
        <f t="shared" si="1"/>
        <v>790000</v>
      </c>
    </row>
    <row r="93" spans="1:6" ht="22.5" x14ac:dyDescent="0.25">
      <c r="A93" s="174" t="s">
        <v>388</v>
      </c>
      <c r="B93" s="14" t="s">
        <v>264</v>
      </c>
      <c r="C93" s="180" t="s">
        <v>389</v>
      </c>
      <c r="D93" s="195">
        <v>180000</v>
      </c>
      <c r="E93" s="196">
        <v>180000</v>
      </c>
      <c r="F93" s="197" t="str">
        <f t="shared" si="1"/>
        <v>-</v>
      </c>
    </row>
    <row r="94" spans="1:6" x14ac:dyDescent="0.25">
      <c r="A94" s="174" t="s">
        <v>390</v>
      </c>
      <c r="B94" s="14" t="s">
        <v>264</v>
      </c>
      <c r="C94" s="180" t="s">
        <v>391</v>
      </c>
      <c r="D94" s="195">
        <v>180000</v>
      </c>
      <c r="E94" s="196">
        <v>180000</v>
      </c>
      <c r="F94" s="197" t="str">
        <f t="shared" si="1"/>
        <v>-</v>
      </c>
    </row>
    <row r="95" spans="1:6" ht="22.5" x14ac:dyDescent="0.25">
      <c r="A95" s="174" t="s">
        <v>392</v>
      </c>
      <c r="B95" s="14" t="s">
        <v>264</v>
      </c>
      <c r="C95" s="180" t="s">
        <v>393</v>
      </c>
      <c r="D95" s="195">
        <v>100000</v>
      </c>
      <c r="E95" s="196">
        <v>30000</v>
      </c>
      <c r="F95" s="197">
        <f t="shared" si="1"/>
        <v>70000</v>
      </c>
    </row>
    <row r="96" spans="1:6" x14ac:dyDescent="0.25">
      <c r="A96" s="174" t="s">
        <v>277</v>
      </c>
      <c r="B96" s="14" t="s">
        <v>264</v>
      </c>
      <c r="C96" s="180" t="s">
        <v>394</v>
      </c>
      <c r="D96" s="195">
        <v>100000</v>
      </c>
      <c r="E96" s="196">
        <v>30000</v>
      </c>
      <c r="F96" s="197">
        <f t="shared" si="1"/>
        <v>70000</v>
      </c>
    </row>
    <row r="97" spans="1:6" ht="22.5" x14ac:dyDescent="0.25">
      <c r="A97" s="174" t="s">
        <v>395</v>
      </c>
      <c r="B97" s="14" t="s">
        <v>264</v>
      </c>
      <c r="C97" s="180" t="s">
        <v>396</v>
      </c>
      <c r="D97" s="195">
        <v>50000</v>
      </c>
      <c r="E97" s="196" t="s">
        <v>43</v>
      </c>
      <c r="F97" s="197">
        <f t="shared" si="1"/>
        <v>50000</v>
      </c>
    </row>
    <row r="98" spans="1:6" x14ac:dyDescent="0.25">
      <c r="A98" s="174" t="s">
        <v>277</v>
      </c>
      <c r="B98" s="14" t="s">
        <v>264</v>
      </c>
      <c r="C98" s="180" t="s">
        <v>397</v>
      </c>
      <c r="D98" s="195">
        <v>50000</v>
      </c>
      <c r="E98" s="196" t="s">
        <v>43</v>
      </c>
      <c r="F98" s="197">
        <f t="shared" si="1"/>
        <v>50000</v>
      </c>
    </row>
    <row r="99" spans="1:6" ht="22.5" x14ac:dyDescent="0.25">
      <c r="A99" s="174" t="s">
        <v>318</v>
      </c>
      <c r="B99" s="14" t="s">
        <v>264</v>
      </c>
      <c r="C99" s="180" t="s">
        <v>398</v>
      </c>
      <c r="D99" s="195">
        <v>48000</v>
      </c>
      <c r="E99" s="196">
        <v>14000</v>
      </c>
      <c r="F99" s="197">
        <f t="shared" si="1"/>
        <v>34000</v>
      </c>
    </row>
    <row r="100" spans="1:6" x14ac:dyDescent="0.25">
      <c r="A100" s="174" t="s">
        <v>277</v>
      </c>
      <c r="B100" s="14" t="s">
        <v>264</v>
      </c>
      <c r="C100" s="180" t="s">
        <v>399</v>
      </c>
      <c r="D100" s="195">
        <v>48000</v>
      </c>
      <c r="E100" s="196">
        <v>14000</v>
      </c>
      <c r="F100" s="197">
        <f t="shared" si="1"/>
        <v>34000</v>
      </c>
    </row>
    <row r="101" spans="1:6" ht="22.5" x14ac:dyDescent="0.25">
      <c r="A101" s="174" t="s">
        <v>400</v>
      </c>
      <c r="B101" s="14" t="s">
        <v>264</v>
      </c>
      <c r="C101" s="180" t="s">
        <v>401</v>
      </c>
      <c r="D101" s="195">
        <v>346700</v>
      </c>
      <c r="E101" s="196" t="s">
        <v>43</v>
      </c>
      <c r="F101" s="197">
        <f t="shared" si="1"/>
        <v>346700</v>
      </c>
    </row>
    <row r="102" spans="1:6" ht="22.5" x14ac:dyDescent="0.25">
      <c r="A102" s="174" t="s">
        <v>308</v>
      </c>
      <c r="B102" s="14" t="s">
        <v>264</v>
      </c>
      <c r="C102" s="180" t="s">
        <v>402</v>
      </c>
      <c r="D102" s="195">
        <v>346700</v>
      </c>
      <c r="E102" s="196" t="s">
        <v>43</v>
      </c>
      <c r="F102" s="197">
        <f t="shared" si="1"/>
        <v>346700</v>
      </c>
    </row>
    <row r="103" spans="1:6" ht="22.5" x14ac:dyDescent="0.25">
      <c r="A103" s="174" t="s">
        <v>403</v>
      </c>
      <c r="B103" s="14" t="s">
        <v>264</v>
      </c>
      <c r="C103" s="180" t="s">
        <v>404</v>
      </c>
      <c r="D103" s="195">
        <v>1423000</v>
      </c>
      <c r="E103" s="196">
        <v>563312.6</v>
      </c>
      <c r="F103" s="197">
        <f t="shared" si="1"/>
        <v>859687.4</v>
      </c>
    </row>
    <row r="104" spans="1:6" x14ac:dyDescent="0.25">
      <c r="A104" s="174"/>
      <c r="B104" s="14" t="s">
        <v>264</v>
      </c>
      <c r="C104" s="180" t="s">
        <v>405</v>
      </c>
      <c r="D104" s="195">
        <v>1423000</v>
      </c>
      <c r="E104" s="196">
        <v>563312.6</v>
      </c>
      <c r="F104" s="197">
        <f t="shared" si="1"/>
        <v>859687.4</v>
      </c>
    </row>
    <row r="105" spans="1:6" ht="22.5" x14ac:dyDescent="0.25">
      <c r="A105" s="174" t="s">
        <v>406</v>
      </c>
      <c r="B105" s="14" t="s">
        <v>264</v>
      </c>
      <c r="C105" s="180" t="s">
        <v>407</v>
      </c>
      <c r="D105" s="195">
        <v>30000</v>
      </c>
      <c r="E105" s="196" t="s">
        <v>43</v>
      </c>
      <c r="F105" s="197">
        <f t="shared" si="1"/>
        <v>30000</v>
      </c>
    </row>
    <row r="106" spans="1:6" x14ac:dyDescent="0.25">
      <c r="A106" s="174" t="s">
        <v>277</v>
      </c>
      <c r="B106" s="14" t="s">
        <v>264</v>
      </c>
      <c r="C106" s="180" t="s">
        <v>408</v>
      </c>
      <c r="D106" s="195">
        <v>30000</v>
      </c>
      <c r="E106" s="196" t="s">
        <v>43</v>
      </c>
      <c r="F106" s="197">
        <f t="shared" si="1"/>
        <v>30000</v>
      </c>
    </row>
    <row r="107" spans="1:6" ht="33.75" x14ac:dyDescent="0.25">
      <c r="A107" s="174" t="s">
        <v>409</v>
      </c>
      <c r="B107" s="14" t="s">
        <v>264</v>
      </c>
      <c r="C107" s="180" t="s">
        <v>410</v>
      </c>
      <c r="D107" s="195">
        <v>179500</v>
      </c>
      <c r="E107" s="196">
        <v>45812.6</v>
      </c>
      <c r="F107" s="197">
        <f t="shared" si="1"/>
        <v>133687.4</v>
      </c>
    </row>
    <row r="108" spans="1:6" x14ac:dyDescent="0.25">
      <c r="A108" s="174" t="s">
        <v>277</v>
      </c>
      <c r="B108" s="14" t="s">
        <v>264</v>
      </c>
      <c r="C108" s="180" t="s">
        <v>411</v>
      </c>
      <c r="D108" s="195">
        <v>179500</v>
      </c>
      <c r="E108" s="196">
        <v>45812.6</v>
      </c>
      <c r="F108" s="197">
        <f t="shared" si="1"/>
        <v>133687.4</v>
      </c>
    </row>
    <row r="109" spans="1:6" x14ac:dyDescent="0.25">
      <c r="A109" s="174" t="s">
        <v>412</v>
      </c>
      <c r="B109" s="14" t="s">
        <v>264</v>
      </c>
      <c r="C109" s="180" t="s">
        <v>413</v>
      </c>
      <c r="D109" s="195">
        <v>300000</v>
      </c>
      <c r="E109" s="196">
        <v>50000</v>
      </c>
      <c r="F109" s="197">
        <f t="shared" si="1"/>
        <v>250000</v>
      </c>
    </row>
    <row r="110" spans="1:6" x14ac:dyDescent="0.25">
      <c r="A110" s="174" t="s">
        <v>277</v>
      </c>
      <c r="B110" s="14" t="s">
        <v>264</v>
      </c>
      <c r="C110" s="180" t="s">
        <v>414</v>
      </c>
      <c r="D110" s="195">
        <v>300000</v>
      </c>
      <c r="E110" s="196">
        <v>50000</v>
      </c>
      <c r="F110" s="197">
        <f t="shared" si="1"/>
        <v>250000</v>
      </c>
    </row>
    <row r="111" spans="1:6" x14ac:dyDescent="0.25">
      <c r="A111" s="174" t="s">
        <v>415</v>
      </c>
      <c r="B111" s="14" t="s">
        <v>264</v>
      </c>
      <c r="C111" s="180" t="s">
        <v>416</v>
      </c>
      <c r="D111" s="195">
        <v>142400</v>
      </c>
      <c r="E111" s="196" t="s">
        <v>43</v>
      </c>
      <c r="F111" s="197">
        <f t="shared" si="1"/>
        <v>142400</v>
      </c>
    </row>
    <row r="112" spans="1:6" x14ac:dyDescent="0.25">
      <c r="A112" s="174" t="s">
        <v>310</v>
      </c>
      <c r="B112" s="14" t="s">
        <v>264</v>
      </c>
      <c r="C112" s="180" t="s">
        <v>417</v>
      </c>
      <c r="D112" s="195">
        <v>142400</v>
      </c>
      <c r="E112" s="196" t="s">
        <v>43</v>
      </c>
      <c r="F112" s="197">
        <f t="shared" si="1"/>
        <v>142400</v>
      </c>
    </row>
    <row r="113" spans="1:6" ht="67.5" x14ac:dyDescent="0.25">
      <c r="A113" s="175" t="s">
        <v>418</v>
      </c>
      <c r="B113" s="14" t="s">
        <v>264</v>
      </c>
      <c r="C113" s="180" t="s">
        <v>419</v>
      </c>
      <c r="D113" s="195">
        <v>771100</v>
      </c>
      <c r="E113" s="196">
        <v>467500</v>
      </c>
      <c r="F113" s="197">
        <f t="shared" si="1"/>
        <v>303600</v>
      </c>
    </row>
    <row r="114" spans="1:6" x14ac:dyDescent="0.25">
      <c r="A114" s="174" t="s">
        <v>243</v>
      </c>
      <c r="B114" s="14" t="s">
        <v>264</v>
      </c>
      <c r="C114" s="180" t="s">
        <v>420</v>
      </c>
      <c r="D114" s="195">
        <v>771100</v>
      </c>
      <c r="E114" s="196">
        <v>467500</v>
      </c>
      <c r="F114" s="197">
        <f t="shared" si="1"/>
        <v>303600</v>
      </c>
    </row>
    <row r="115" spans="1:6" ht="22.5" x14ac:dyDescent="0.25">
      <c r="A115" s="174" t="s">
        <v>336</v>
      </c>
      <c r="B115" s="14" t="s">
        <v>264</v>
      </c>
      <c r="C115" s="180" t="s">
        <v>421</v>
      </c>
      <c r="D115" s="195">
        <v>366600</v>
      </c>
      <c r="E115" s="196">
        <v>328168.95</v>
      </c>
      <c r="F115" s="197">
        <f t="shared" si="1"/>
        <v>38431.049999999988</v>
      </c>
    </row>
    <row r="116" spans="1:6" x14ac:dyDescent="0.25">
      <c r="A116" s="174" t="s">
        <v>338</v>
      </c>
      <c r="B116" s="14" t="s">
        <v>264</v>
      </c>
      <c r="C116" s="180" t="s">
        <v>422</v>
      </c>
      <c r="D116" s="195">
        <v>170000</v>
      </c>
      <c r="E116" s="196">
        <v>164846</v>
      </c>
      <c r="F116" s="197">
        <f t="shared" si="1"/>
        <v>5154</v>
      </c>
    </row>
    <row r="117" spans="1:6" ht="56.25" x14ac:dyDescent="0.25">
      <c r="A117" s="174" t="s">
        <v>365</v>
      </c>
      <c r="B117" s="14" t="s">
        <v>264</v>
      </c>
      <c r="C117" s="180" t="s">
        <v>423</v>
      </c>
      <c r="D117" s="195">
        <v>170000</v>
      </c>
      <c r="E117" s="196">
        <v>164846</v>
      </c>
      <c r="F117" s="197">
        <f t="shared" si="1"/>
        <v>5154</v>
      </c>
    </row>
    <row r="118" spans="1:6" x14ac:dyDescent="0.25">
      <c r="A118" s="174" t="s">
        <v>277</v>
      </c>
      <c r="B118" s="14" t="s">
        <v>264</v>
      </c>
      <c r="C118" s="180" t="s">
        <v>424</v>
      </c>
      <c r="D118" s="195">
        <v>60000</v>
      </c>
      <c r="E118" s="196">
        <v>55000</v>
      </c>
      <c r="F118" s="197">
        <f t="shared" si="1"/>
        <v>5000</v>
      </c>
    </row>
    <row r="119" spans="1:6" x14ac:dyDescent="0.25">
      <c r="A119" s="174" t="s">
        <v>378</v>
      </c>
      <c r="B119" s="14" t="s">
        <v>264</v>
      </c>
      <c r="C119" s="180" t="s">
        <v>425</v>
      </c>
      <c r="D119" s="195">
        <v>60000</v>
      </c>
      <c r="E119" s="196">
        <v>59846</v>
      </c>
      <c r="F119" s="197">
        <f t="shared" si="1"/>
        <v>154</v>
      </c>
    </row>
    <row r="120" spans="1:6" x14ac:dyDescent="0.25">
      <c r="A120" s="174" t="s">
        <v>390</v>
      </c>
      <c r="B120" s="14" t="s">
        <v>264</v>
      </c>
      <c r="C120" s="180" t="s">
        <v>426</v>
      </c>
      <c r="D120" s="195">
        <v>50000</v>
      </c>
      <c r="E120" s="196">
        <v>50000</v>
      </c>
      <c r="F120" s="197" t="str">
        <f t="shared" si="1"/>
        <v>-</v>
      </c>
    </row>
    <row r="121" spans="1:6" x14ac:dyDescent="0.25">
      <c r="A121" s="174" t="s">
        <v>344</v>
      </c>
      <c r="B121" s="14" t="s">
        <v>264</v>
      </c>
      <c r="C121" s="180" t="s">
        <v>427</v>
      </c>
      <c r="D121" s="195">
        <v>196600</v>
      </c>
      <c r="E121" s="196">
        <v>163322.95000000001</v>
      </c>
      <c r="F121" s="197">
        <f t="shared" si="1"/>
        <v>33277.049999999988</v>
      </c>
    </row>
    <row r="122" spans="1:6" ht="78.75" x14ac:dyDescent="0.25">
      <c r="A122" s="175" t="s">
        <v>428</v>
      </c>
      <c r="B122" s="14" t="s">
        <v>264</v>
      </c>
      <c r="C122" s="180" t="s">
        <v>429</v>
      </c>
      <c r="D122" s="195">
        <v>196600</v>
      </c>
      <c r="E122" s="196">
        <v>163322.95000000001</v>
      </c>
      <c r="F122" s="197">
        <f t="shared" si="1"/>
        <v>33277.049999999988</v>
      </c>
    </row>
    <row r="123" spans="1:6" ht="22.5" x14ac:dyDescent="0.25">
      <c r="A123" s="174" t="s">
        <v>430</v>
      </c>
      <c r="B123" s="14" t="s">
        <v>264</v>
      </c>
      <c r="C123" s="180" t="s">
        <v>431</v>
      </c>
      <c r="D123" s="195">
        <v>196600</v>
      </c>
      <c r="E123" s="196">
        <v>163322.95000000001</v>
      </c>
      <c r="F123" s="197">
        <f t="shared" si="1"/>
        <v>33277.049999999988</v>
      </c>
    </row>
    <row r="124" spans="1:6" ht="22.5" x14ac:dyDescent="0.25">
      <c r="A124" s="172" t="s">
        <v>432</v>
      </c>
      <c r="B124" s="12" t="s">
        <v>264</v>
      </c>
      <c r="C124" s="179" t="s">
        <v>433</v>
      </c>
      <c r="D124" s="189">
        <v>5416600</v>
      </c>
      <c r="E124" s="190">
        <v>3084006</v>
      </c>
      <c r="F124" s="191">
        <f t="shared" si="1"/>
        <v>2332594</v>
      </c>
    </row>
    <row r="125" spans="1:6" ht="33.75" x14ac:dyDescent="0.25">
      <c r="A125" s="174" t="s">
        <v>434</v>
      </c>
      <c r="B125" s="14" t="s">
        <v>264</v>
      </c>
      <c r="C125" s="180" t="s">
        <v>435</v>
      </c>
      <c r="D125" s="195">
        <v>4913900</v>
      </c>
      <c r="E125" s="196">
        <v>2786200</v>
      </c>
      <c r="F125" s="197">
        <f t="shared" si="1"/>
        <v>2127700</v>
      </c>
    </row>
    <row r="126" spans="1:6" ht="45" x14ac:dyDescent="0.25">
      <c r="A126" s="174" t="s">
        <v>436</v>
      </c>
      <c r="B126" s="14" t="s">
        <v>264</v>
      </c>
      <c r="C126" s="180" t="s">
        <v>437</v>
      </c>
      <c r="D126" s="195">
        <v>4913900</v>
      </c>
      <c r="E126" s="196">
        <v>2786200</v>
      </c>
      <c r="F126" s="197">
        <f t="shared" si="1"/>
        <v>2127700</v>
      </c>
    </row>
    <row r="127" spans="1:6" ht="45" x14ac:dyDescent="0.25">
      <c r="A127" s="174" t="s">
        <v>438</v>
      </c>
      <c r="B127" s="14" t="s">
        <v>264</v>
      </c>
      <c r="C127" s="180" t="s">
        <v>439</v>
      </c>
      <c r="D127" s="195">
        <v>4913900</v>
      </c>
      <c r="E127" s="196">
        <v>2786200</v>
      </c>
      <c r="F127" s="197">
        <f t="shared" si="1"/>
        <v>2127700</v>
      </c>
    </row>
    <row r="128" spans="1:6" ht="22.5" x14ac:dyDescent="0.25">
      <c r="A128" s="174" t="s">
        <v>440</v>
      </c>
      <c r="B128" s="14" t="s">
        <v>264</v>
      </c>
      <c r="C128" s="180" t="s">
        <v>441</v>
      </c>
      <c r="D128" s="195">
        <v>130000</v>
      </c>
      <c r="E128" s="196" t="s">
        <v>43</v>
      </c>
      <c r="F128" s="197">
        <f t="shared" si="1"/>
        <v>130000</v>
      </c>
    </row>
    <row r="129" spans="1:6" x14ac:dyDescent="0.25">
      <c r="A129" s="174" t="s">
        <v>277</v>
      </c>
      <c r="B129" s="14" t="s">
        <v>264</v>
      </c>
      <c r="C129" s="180" t="s">
        <v>442</v>
      </c>
      <c r="D129" s="195">
        <v>130000</v>
      </c>
      <c r="E129" s="196" t="s">
        <v>43</v>
      </c>
      <c r="F129" s="197">
        <f t="shared" si="1"/>
        <v>130000</v>
      </c>
    </row>
    <row r="130" spans="1:6" ht="22.5" x14ac:dyDescent="0.25">
      <c r="A130" s="174" t="s">
        <v>443</v>
      </c>
      <c r="B130" s="14" t="s">
        <v>264</v>
      </c>
      <c r="C130" s="180" t="s">
        <v>444</v>
      </c>
      <c r="D130" s="195">
        <v>21700</v>
      </c>
      <c r="E130" s="196">
        <v>8000</v>
      </c>
      <c r="F130" s="197">
        <f t="shared" si="1"/>
        <v>13700</v>
      </c>
    </row>
    <row r="131" spans="1:6" x14ac:dyDescent="0.25">
      <c r="A131" s="174" t="s">
        <v>277</v>
      </c>
      <c r="B131" s="14" t="s">
        <v>264</v>
      </c>
      <c r="C131" s="180" t="s">
        <v>445</v>
      </c>
      <c r="D131" s="195">
        <v>21700</v>
      </c>
      <c r="E131" s="196">
        <v>8000</v>
      </c>
      <c r="F131" s="197">
        <f t="shared" si="1"/>
        <v>13700</v>
      </c>
    </row>
    <row r="132" spans="1:6" ht="78.75" x14ac:dyDescent="0.25">
      <c r="A132" s="175" t="s">
        <v>446</v>
      </c>
      <c r="B132" s="14" t="s">
        <v>264</v>
      </c>
      <c r="C132" s="180" t="s">
        <v>447</v>
      </c>
      <c r="D132" s="195">
        <v>4762200</v>
      </c>
      <c r="E132" s="196">
        <v>2778200</v>
      </c>
      <c r="F132" s="197">
        <f t="shared" si="1"/>
        <v>1984000</v>
      </c>
    </row>
    <row r="133" spans="1:6" x14ac:dyDescent="0.25">
      <c r="A133" s="174" t="s">
        <v>243</v>
      </c>
      <c r="B133" s="14" t="s">
        <v>264</v>
      </c>
      <c r="C133" s="180" t="s">
        <v>448</v>
      </c>
      <c r="D133" s="195">
        <v>4762200</v>
      </c>
      <c r="E133" s="196">
        <v>2778200</v>
      </c>
      <c r="F133" s="197">
        <f t="shared" si="1"/>
        <v>1984000</v>
      </c>
    </row>
    <row r="134" spans="1:6" ht="22.5" x14ac:dyDescent="0.25">
      <c r="A134" s="174" t="s">
        <v>449</v>
      </c>
      <c r="B134" s="14" t="s">
        <v>264</v>
      </c>
      <c r="C134" s="180" t="s">
        <v>450</v>
      </c>
      <c r="D134" s="195">
        <v>502700</v>
      </c>
      <c r="E134" s="196">
        <v>297806</v>
      </c>
      <c r="F134" s="197">
        <f t="shared" si="1"/>
        <v>204894</v>
      </c>
    </row>
    <row r="135" spans="1:6" ht="45" x14ac:dyDescent="0.25">
      <c r="A135" s="174" t="s">
        <v>436</v>
      </c>
      <c r="B135" s="14" t="s">
        <v>264</v>
      </c>
      <c r="C135" s="180" t="s">
        <v>451</v>
      </c>
      <c r="D135" s="195">
        <v>30800</v>
      </c>
      <c r="E135" s="196" t="s">
        <v>43</v>
      </c>
      <c r="F135" s="197">
        <f t="shared" si="1"/>
        <v>30800</v>
      </c>
    </row>
    <row r="136" spans="1:6" ht="45" x14ac:dyDescent="0.25">
      <c r="A136" s="174" t="s">
        <v>438</v>
      </c>
      <c r="B136" s="14" t="s">
        <v>264</v>
      </c>
      <c r="C136" s="180" t="s">
        <v>452</v>
      </c>
      <c r="D136" s="195">
        <v>30800</v>
      </c>
      <c r="E136" s="196" t="s">
        <v>43</v>
      </c>
      <c r="F136" s="197">
        <f t="shared" si="1"/>
        <v>30800</v>
      </c>
    </row>
    <row r="137" spans="1:6" x14ac:dyDescent="0.25">
      <c r="A137" s="174" t="s">
        <v>453</v>
      </c>
      <c r="B137" s="14" t="s">
        <v>264</v>
      </c>
      <c r="C137" s="180" t="s">
        <v>454</v>
      </c>
      <c r="D137" s="195">
        <v>30800</v>
      </c>
      <c r="E137" s="196" t="s">
        <v>43</v>
      </c>
      <c r="F137" s="197">
        <f t="shared" si="1"/>
        <v>30800</v>
      </c>
    </row>
    <row r="138" spans="1:6" x14ac:dyDescent="0.25">
      <c r="A138" s="174" t="s">
        <v>277</v>
      </c>
      <c r="B138" s="14" t="s">
        <v>264</v>
      </c>
      <c r="C138" s="180" t="s">
        <v>455</v>
      </c>
      <c r="D138" s="195">
        <v>30800</v>
      </c>
      <c r="E138" s="196" t="s">
        <v>43</v>
      </c>
      <c r="F138" s="197">
        <f t="shared" si="1"/>
        <v>30800</v>
      </c>
    </row>
    <row r="139" spans="1:6" ht="33.75" x14ac:dyDescent="0.25">
      <c r="A139" s="174" t="s">
        <v>456</v>
      </c>
      <c r="B139" s="14" t="s">
        <v>264</v>
      </c>
      <c r="C139" s="180" t="s">
        <v>457</v>
      </c>
      <c r="D139" s="195">
        <v>276500</v>
      </c>
      <c r="E139" s="196">
        <v>102446</v>
      </c>
      <c r="F139" s="197">
        <f t="shared" si="1"/>
        <v>174054</v>
      </c>
    </row>
    <row r="140" spans="1:6" x14ac:dyDescent="0.25">
      <c r="A140" s="174"/>
      <c r="B140" s="14" t="s">
        <v>264</v>
      </c>
      <c r="C140" s="180" t="s">
        <v>458</v>
      </c>
      <c r="D140" s="195">
        <v>276500</v>
      </c>
      <c r="E140" s="196">
        <v>102446</v>
      </c>
      <c r="F140" s="197">
        <f t="shared" si="1"/>
        <v>174054</v>
      </c>
    </row>
    <row r="141" spans="1:6" ht="33.75" x14ac:dyDescent="0.25">
      <c r="A141" s="174" t="s">
        <v>459</v>
      </c>
      <c r="B141" s="14" t="s">
        <v>264</v>
      </c>
      <c r="C141" s="180" t="s">
        <v>460</v>
      </c>
      <c r="D141" s="195">
        <v>276500</v>
      </c>
      <c r="E141" s="196">
        <v>102446</v>
      </c>
      <c r="F141" s="197">
        <f t="shared" si="1"/>
        <v>174054</v>
      </c>
    </row>
    <row r="142" spans="1:6" x14ac:dyDescent="0.25">
      <c r="A142" s="174" t="s">
        <v>277</v>
      </c>
      <c r="B142" s="14" t="s">
        <v>264</v>
      </c>
      <c r="C142" s="180" t="s">
        <v>461</v>
      </c>
      <c r="D142" s="195">
        <v>276500</v>
      </c>
      <c r="E142" s="196">
        <v>102446</v>
      </c>
      <c r="F142" s="197">
        <f t="shared" si="1"/>
        <v>174054</v>
      </c>
    </row>
    <row r="143" spans="1:6" ht="22.5" x14ac:dyDescent="0.25">
      <c r="A143" s="174" t="s">
        <v>336</v>
      </c>
      <c r="B143" s="14" t="s">
        <v>264</v>
      </c>
      <c r="C143" s="180" t="s">
        <v>462</v>
      </c>
      <c r="D143" s="195">
        <v>195400</v>
      </c>
      <c r="E143" s="196">
        <v>195360</v>
      </c>
      <c r="F143" s="197">
        <f t="shared" ref="F143:F206" si="2">IF(OR(D143="-",IF(E143="-",0,E143)&gt;=IF(D143="-",0,D143)),"-",IF(D143="-",0,D143)-IF(E143="-",0,E143))</f>
        <v>40</v>
      </c>
    </row>
    <row r="144" spans="1:6" x14ac:dyDescent="0.25">
      <c r="A144" s="174" t="s">
        <v>338</v>
      </c>
      <c r="B144" s="14" t="s">
        <v>264</v>
      </c>
      <c r="C144" s="180" t="s">
        <v>463</v>
      </c>
      <c r="D144" s="195">
        <v>195400</v>
      </c>
      <c r="E144" s="196">
        <v>195360</v>
      </c>
      <c r="F144" s="197">
        <f t="shared" si="2"/>
        <v>40</v>
      </c>
    </row>
    <row r="145" spans="1:6" ht="56.25" x14ac:dyDescent="0.25">
      <c r="A145" s="174" t="s">
        <v>365</v>
      </c>
      <c r="B145" s="14" t="s">
        <v>264</v>
      </c>
      <c r="C145" s="180" t="s">
        <v>464</v>
      </c>
      <c r="D145" s="195">
        <v>195400</v>
      </c>
      <c r="E145" s="196">
        <v>195360</v>
      </c>
      <c r="F145" s="197">
        <f t="shared" si="2"/>
        <v>40</v>
      </c>
    </row>
    <row r="146" spans="1:6" x14ac:dyDescent="0.25">
      <c r="A146" s="174" t="s">
        <v>277</v>
      </c>
      <c r="B146" s="14" t="s">
        <v>264</v>
      </c>
      <c r="C146" s="180" t="s">
        <v>465</v>
      </c>
      <c r="D146" s="195">
        <v>195400</v>
      </c>
      <c r="E146" s="196">
        <v>195360</v>
      </c>
      <c r="F146" s="197">
        <f t="shared" si="2"/>
        <v>40</v>
      </c>
    </row>
    <row r="147" spans="1:6" x14ac:dyDescent="0.25">
      <c r="A147" s="172" t="s">
        <v>466</v>
      </c>
      <c r="B147" s="12" t="s">
        <v>264</v>
      </c>
      <c r="C147" s="179" t="s">
        <v>467</v>
      </c>
      <c r="D147" s="189">
        <v>238389900</v>
      </c>
      <c r="E147" s="190">
        <v>97141926.260000005</v>
      </c>
      <c r="F147" s="191">
        <f t="shared" si="2"/>
        <v>141247973.74000001</v>
      </c>
    </row>
    <row r="148" spans="1:6" x14ac:dyDescent="0.25">
      <c r="A148" s="174" t="s">
        <v>468</v>
      </c>
      <c r="B148" s="14" t="s">
        <v>264</v>
      </c>
      <c r="C148" s="180" t="s">
        <v>469</v>
      </c>
      <c r="D148" s="195">
        <v>68977900</v>
      </c>
      <c r="E148" s="196">
        <v>756800</v>
      </c>
      <c r="F148" s="197">
        <f t="shared" si="2"/>
        <v>68221100</v>
      </c>
    </row>
    <row r="149" spans="1:6" ht="45" x14ac:dyDescent="0.25">
      <c r="A149" s="174" t="s">
        <v>470</v>
      </c>
      <c r="B149" s="14" t="s">
        <v>264</v>
      </c>
      <c r="C149" s="180" t="s">
        <v>471</v>
      </c>
      <c r="D149" s="195">
        <v>68977900</v>
      </c>
      <c r="E149" s="196">
        <v>756800</v>
      </c>
      <c r="F149" s="197">
        <f t="shared" si="2"/>
        <v>68221100</v>
      </c>
    </row>
    <row r="150" spans="1:6" x14ac:dyDescent="0.25">
      <c r="A150" s="174"/>
      <c r="B150" s="14" t="s">
        <v>264</v>
      </c>
      <c r="C150" s="180" t="s">
        <v>472</v>
      </c>
      <c r="D150" s="195">
        <v>68977900</v>
      </c>
      <c r="E150" s="196">
        <v>756800</v>
      </c>
      <c r="F150" s="197">
        <f t="shared" si="2"/>
        <v>68221100</v>
      </c>
    </row>
    <row r="151" spans="1:6" ht="45" x14ac:dyDescent="0.25">
      <c r="A151" s="174" t="s">
        <v>473</v>
      </c>
      <c r="B151" s="14" t="s">
        <v>264</v>
      </c>
      <c r="C151" s="180" t="s">
        <v>474</v>
      </c>
      <c r="D151" s="195">
        <v>68977900</v>
      </c>
      <c r="E151" s="196">
        <v>756800</v>
      </c>
      <c r="F151" s="197">
        <f t="shared" si="2"/>
        <v>68221100</v>
      </c>
    </row>
    <row r="152" spans="1:6" ht="45" x14ac:dyDescent="0.25">
      <c r="A152" s="174" t="s">
        <v>475</v>
      </c>
      <c r="B152" s="14" t="s">
        <v>264</v>
      </c>
      <c r="C152" s="180" t="s">
        <v>476</v>
      </c>
      <c r="D152" s="195">
        <v>68977900</v>
      </c>
      <c r="E152" s="196">
        <v>756800</v>
      </c>
      <c r="F152" s="197">
        <f t="shared" si="2"/>
        <v>68221100</v>
      </c>
    </row>
    <row r="153" spans="1:6" x14ac:dyDescent="0.25">
      <c r="A153" s="174" t="s">
        <v>477</v>
      </c>
      <c r="B153" s="14" t="s">
        <v>264</v>
      </c>
      <c r="C153" s="180" t="s">
        <v>478</v>
      </c>
      <c r="D153" s="195">
        <v>168121000</v>
      </c>
      <c r="E153" s="196">
        <v>96219662.260000005</v>
      </c>
      <c r="F153" s="197">
        <f t="shared" si="2"/>
        <v>71901337.739999995</v>
      </c>
    </row>
    <row r="154" spans="1:6" ht="22.5" x14ac:dyDescent="0.25">
      <c r="A154" s="174" t="s">
        <v>479</v>
      </c>
      <c r="B154" s="14" t="s">
        <v>264</v>
      </c>
      <c r="C154" s="180" t="s">
        <v>480</v>
      </c>
      <c r="D154" s="195">
        <v>168121000</v>
      </c>
      <c r="E154" s="196">
        <v>96219662.260000005</v>
      </c>
      <c r="F154" s="197">
        <f t="shared" si="2"/>
        <v>71901337.739999995</v>
      </c>
    </row>
    <row r="155" spans="1:6" ht="22.5" x14ac:dyDescent="0.25">
      <c r="A155" s="174" t="s">
        <v>481</v>
      </c>
      <c r="B155" s="14" t="s">
        <v>264</v>
      </c>
      <c r="C155" s="180" t="s">
        <v>482</v>
      </c>
      <c r="D155" s="195">
        <v>168121000</v>
      </c>
      <c r="E155" s="196">
        <v>96219662.260000005</v>
      </c>
      <c r="F155" s="197">
        <f t="shared" si="2"/>
        <v>71901337.739999995</v>
      </c>
    </row>
    <row r="156" spans="1:6" ht="45" x14ac:dyDescent="0.25">
      <c r="A156" s="174" t="s">
        <v>483</v>
      </c>
      <c r="B156" s="14" t="s">
        <v>264</v>
      </c>
      <c r="C156" s="180" t="s">
        <v>484</v>
      </c>
      <c r="D156" s="195">
        <v>59873500</v>
      </c>
      <c r="E156" s="196">
        <v>29515201.350000001</v>
      </c>
      <c r="F156" s="197">
        <f t="shared" si="2"/>
        <v>30358298.649999999</v>
      </c>
    </row>
    <row r="157" spans="1:6" x14ac:dyDescent="0.25">
      <c r="A157" s="174" t="s">
        <v>277</v>
      </c>
      <c r="B157" s="14" t="s">
        <v>264</v>
      </c>
      <c r="C157" s="180" t="s">
        <v>485</v>
      </c>
      <c r="D157" s="195">
        <v>59873500</v>
      </c>
      <c r="E157" s="196">
        <v>29515201.350000001</v>
      </c>
      <c r="F157" s="197">
        <f t="shared" si="2"/>
        <v>30358298.649999999</v>
      </c>
    </row>
    <row r="158" spans="1:6" ht="45" x14ac:dyDescent="0.25">
      <c r="A158" s="174" t="s">
        <v>486</v>
      </c>
      <c r="B158" s="14" t="s">
        <v>264</v>
      </c>
      <c r="C158" s="180" t="s">
        <v>487</v>
      </c>
      <c r="D158" s="195">
        <v>3840200</v>
      </c>
      <c r="E158" s="196">
        <v>2316427.9900000002</v>
      </c>
      <c r="F158" s="197">
        <f t="shared" si="2"/>
        <v>1523772.0099999998</v>
      </c>
    </row>
    <row r="159" spans="1:6" x14ac:dyDescent="0.25">
      <c r="A159" s="174" t="s">
        <v>277</v>
      </c>
      <c r="B159" s="14" t="s">
        <v>264</v>
      </c>
      <c r="C159" s="180" t="s">
        <v>488</v>
      </c>
      <c r="D159" s="195">
        <v>3840200</v>
      </c>
      <c r="E159" s="196">
        <v>2316427.9900000002</v>
      </c>
      <c r="F159" s="197">
        <f t="shared" si="2"/>
        <v>1523772.0099999998</v>
      </c>
    </row>
    <row r="160" spans="1:6" ht="33.75" x14ac:dyDescent="0.25">
      <c r="A160" s="174" t="s">
        <v>489</v>
      </c>
      <c r="B160" s="14" t="s">
        <v>264</v>
      </c>
      <c r="C160" s="180" t="s">
        <v>490</v>
      </c>
      <c r="D160" s="195">
        <v>11050100</v>
      </c>
      <c r="E160" s="196">
        <v>11049992.92</v>
      </c>
      <c r="F160" s="197">
        <f t="shared" si="2"/>
        <v>107.08000000007451</v>
      </c>
    </row>
    <row r="161" spans="1:6" x14ac:dyDescent="0.25">
      <c r="A161" s="174" t="s">
        <v>277</v>
      </c>
      <c r="B161" s="14" t="s">
        <v>264</v>
      </c>
      <c r="C161" s="180" t="s">
        <v>491</v>
      </c>
      <c r="D161" s="195">
        <v>11050100</v>
      </c>
      <c r="E161" s="196">
        <v>11049992.92</v>
      </c>
      <c r="F161" s="197">
        <f t="shared" si="2"/>
        <v>107.08000000007451</v>
      </c>
    </row>
    <row r="162" spans="1:6" ht="67.5" x14ac:dyDescent="0.25">
      <c r="A162" s="174" t="s">
        <v>492</v>
      </c>
      <c r="B162" s="14" t="s">
        <v>264</v>
      </c>
      <c r="C162" s="180" t="s">
        <v>493</v>
      </c>
      <c r="D162" s="195">
        <v>2957200</v>
      </c>
      <c r="E162" s="196">
        <v>438040</v>
      </c>
      <c r="F162" s="197">
        <f t="shared" si="2"/>
        <v>2519160</v>
      </c>
    </row>
    <row r="163" spans="1:6" ht="22.5" x14ac:dyDescent="0.25">
      <c r="A163" s="174" t="s">
        <v>494</v>
      </c>
      <c r="B163" s="14" t="s">
        <v>264</v>
      </c>
      <c r="C163" s="180" t="s">
        <v>495</v>
      </c>
      <c r="D163" s="195">
        <v>1962400</v>
      </c>
      <c r="E163" s="196" t="s">
        <v>43</v>
      </c>
      <c r="F163" s="197">
        <f t="shared" si="2"/>
        <v>1962400</v>
      </c>
    </row>
    <row r="164" spans="1:6" x14ac:dyDescent="0.25">
      <c r="A164" s="174" t="s">
        <v>277</v>
      </c>
      <c r="B164" s="14" t="s">
        <v>264</v>
      </c>
      <c r="C164" s="180" t="s">
        <v>496</v>
      </c>
      <c r="D164" s="195">
        <v>994800</v>
      </c>
      <c r="E164" s="196">
        <v>438040</v>
      </c>
      <c r="F164" s="197">
        <f t="shared" si="2"/>
        <v>556760</v>
      </c>
    </row>
    <row r="165" spans="1:6" ht="56.25" x14ac:dyDescent="0.25">
      <c r="A165" s="174" t="s">
        <v>497</v>
      </c>
      <c r="B165" s="14" t="s">
        <v>264</v>
      </c>
      <c r="C165" s="180" t="s">
        <v>498</v>
      </c>
      <c r="D165" s="195">
        <v>37500000</v>
      </c>
      <c r="E165" s="196" t="s">
        <v>43</v>
      </c>
      <c r="F165" s="197">
        <f t="shared" si="2"/>
        <v>37500000</v>
      </c>
    </row>
    <row r="166" spans="1:6" ht="33.75" x14ac:dyDescent="0.25">
      <c r="A166" s="174" t="s">
        <v>499</v>
      </c>
      <c r="B166" s="14" t="s">
        <v>264</v>
      </c>
      <c r="C166" s="180" t="s">
        <v>500</v>
      </c>
      <c r="D166" s="195">
        <v>37500000</v>
      </c>
      <c r="E166" s="196" t="s">
        <v>43</v>
      </c>
      <c r="F166" s="197">
        <f t="shared" si="2"/>
        <v>37500000</v>
      </c>
    </row>
    <row r="167" spans="1:6" ht="45" x14ac:dyDescent="0.25">
      <c r="A167" s="174" t="s">
        <v>501</v>
      </c>
      <c r="B167" s="14" t="s">
        <v>264</v>
      </c>
      <c r="C167" s="180" t="s">
        <v>502</v>
      </c>
      <c r="D167" s="195">
        <v>52900000</v>
      </c>
      <c r="E167" s="196">
        <v>52900000</v>
      </c>
      <c r="F167" s="197" t="str">
        <f t="shared" si="2"/>
        <v>-</v>
      </c>
    </row>
    <row r="168" spans="1:6" x14ac:dyDescent="0.25">
      <c r="A168" s="174" t="s">
        <v>277</v>
      </c>
      <c r="B168" s="14" t="s">
        <v>264</v>
      </c>
      <c r="C168" s="180" t="s">
        <v>503</v>
      </c>
      <c r="D168" s="195">
        <v>52900000</v>
      </c>
      <c r="E168" s="196">
        <v>52900000</v>
      </c>
      <c r="F168" s="197" t="str">
        <f t="shared" si="2"/>
        <v>-</v>
      </c>
    </row>
    <row r="169" spans="1:6" x14ac:dyDescent="0.25">
      <c r="A169" s="174" t="s">
        <v>504</v>
      </c>
      <c r="B169" s="14" t="s">
        <v>264</v>
      </c>
      <c r="C169" s="180" t="s">
        <v>505</v>
      </c>
      <c r="D169" s="195">
        <v>1291000</v>
      </c>
      <c r="E169" s="196">
        <v>165464</v>
      </c>
      <c r="F169" s="197">
        <f t="shared" si="2"/>
        <v>1125536</v>
      </c>
    </row>
    <row r="170" spans="1:6" ht="45" x14ac:dyDescent="0.25">
      <c r="A170" s="174" t="s">
        <v>291</v>
      </c>
      <c r="B170" s="14" t="s">
        <v>264</v>
      </c>
      <c r="C170" s="180" t="s">
        <v>506</v>
      </c>
      <c r="D170" s="195">
        <v>40000</v>
      </c>
      <c r="E170" s="196">
        <v>19464</v>
      </c>
      <c r="F170" s="197">
        <f t="shared" si="2"/>
        <v>20536</v>
      </c>
    </row>
    <row r="171" spans="1:6" x14ac:dyDescent="0.25">
      <c r="A171" s="174"/>
      <c r="B171" s="14" t="s">
        <v>264</v>
      </c>
      <c r="C171" s="180" t="s">
        <v>507</v>
      </c>
      <c r="D171" s="195">
        <v>40000</v>
      </c>
      <c r="E171" s="196">
        <v>19464</v>
      </c>
      <c r="F171" s="197">
        <f t="shared" si="2"/>
        <v>20536</v>
      </c>
    </row>
    <row r="172" spans="1:6" x14ac:dyDescent="0.25">
      <c r="A172" s="174" t="s">
        <v>508</v>
      </c>
      <c r="B172" s="14" t="s">
        <v>264</v>
      </c>
      <c r="C172" s="180" t="s">
        <v>509</v>
      </c>
      <c r="D172" s="195">
        <v>40000</v>
      </c>
      <c r="E172" s="196">
        <v>19464</v>
      </c>
      <c r="F172" s="197">
        <f t="shared" si="2"/>
        <v>20536</v>
      </c>
    </row>
    <row r="173" spans="1:6" x14ac:dyDescent="0.25">
      <c r="A173" s="174" t="s">
        <v>277</v>
      </c>
      <c r="B173" s="14" t="s">
        <v>264</v>
      </c>
      <c r="C173" s="180" t="s">
        <v>510</v>
      </c>
      <c r="D173" s="195">
        <v>40000</v>
      </c>
      <c r="E173" s="196">
        <v>19464</v>
      </c>
      <c r="F173" s="197">
        <f t="shared" si="2"/>
        <v>20536</v>
      </c>
    </row>
    <row r="174" spans="1:6" ht="22.5" x14ac:dyDescent="0.25">
      <c r="A174" s="174" t="s">
        <v>403</v>
      </c>
      <c r="B174" s="14" t="s">
        <v>264</v>
      </c>
      <c r="C174" s="180" t="s">
        <v>511</v>
      </c>
      <c r="D174" s="195">
        <v>1251000</v>
      </c>
      <c r="E174" s="196">
        <v>146000</v>
      </c>
      <c r="F174" s="197">
        <f t="shared" si="2"/>
        <v>1105000</v>
      </c>
    </row>
    <row r="175" spans="1:6" x14ac:dyDescent="0.25">
      <c r="A175" s="174"/>
      <c r="B175" s="14" t="s">
        <v>264</v>
      </c>
      <c r="C175" s="180" t="s">
        <v>512</v>
      </c>
      <c r="D175" s="195">
        <v>1251000</v>
      </c>
      <c r="E175" s="196">
        <v>146000</v>
      </c>
      <c r="F175" s="197">
        <f t="shared" si="2"/>
        <v>1105000</v>
      </c>
    </row>
    <row r="176" spans="1:6" ht="33.75" x14ac:dyDescent="0.25">
      <c r="A176" s="174" t="s">
        <v>513</v>
      </c>
      <c r="B176" s="14" t="s">
        <v>264</v>
      </c>
      <c r="C176" s="180" t="s">
        <v>514</v>
      </c>
      <c r="D176" s="195">
        <v>599000</v>
      </c>
      <c r="E176" s="196" t="s">
        <v>43</v>
      </c>
      <c r="F176" s="197">
        <f t="shared" si="2"/>
        <v>599000</v>
      </c>
    </row>
    <row r="177" spans="1:6" x14ac:dyDescent="0.25">
      <c r="A177" s="174" t="s">
        <v>277</v>
      </c>
      <c r="B177" s="14" t="s">
        <v>264</v>
      </c>
      <c r="C177" s="180" t="s">
        <v>515</v>
      </c>
      <c r="D177" s="195">
        <v>599000</v>
      </c>
      <c r="E177" s="196" t="s">
        <v>43</v>
      </c>
      <c r="F177" s="197">
        <f t="shared" si="2"/>
        <v>599000</v>
      </c>
    </row>
    <row r="178" spans="1:6" ht="45" x14ac:dyDescent="0.25">
      <c r="A178" s="174" t="s">
        <v>516</v>
      </c>
      <c r="B178" s="14" t="s">
        <v>264</v>
      </c>
      <c r="C178" s="180" t="s">
        <v>517</v>
      </c>
      <c r="D178" s="195">
        <v>252000</v>
      </c>
      <c r="E178" s="196">
        <v>146000</v>
      </c>
      <c r="F178" s="197">
        <f t="shared" si="2"/>
        <v>106000</v>
      </c>
    </row>
    <row r="179" spans="1:6" x14ac:dyDescent="0.25">
      <c r="A179" s="174" t="s">
        <v>277</v>
      </c>
      <c r="B179" s="14" t="s">
        <v>264</v>
      </c>
      <c r="C179" s="180" t="s">
        <v>518</v>
      </c>
      <c r="D179" s="195">
        <v>252000</v>
      </c>
      <c r="E179" s="196">
        <v>146000</v>
      </c>
      <c r="F179" s="197">
        <f t="shared" si="2"/>
        <v>106000</v>
      </c>
    </row>
    <row r="180" spans="1:6" ht="45" x14ac:dyDescent="0.25">
      <c r="A180" s="174" t="s">
        <v>519</v>
      </c>
      <c r="B180" s="14" t="s">
        <v>264</v>
      </c>
      <c r="C180" s="180" t="s">
        <v>520</v>
      </c>
      <c r="D180" s="195">
        <v>400000</v>
      </c>
      <c r="E180" s="196" t="s">
        <v>43</v>
      </c>
      <c r="F180" s="197">
        <f t="shared" si="2"/>
        <v>400000</v>
      </c>
    </row>
    <row r="181" spans="1:6" x14ac:dyDescent="0.25">
      <c r="A181" s="174" t="s">
        <v>277</v>
      </c>
      <c r="B181" s="14" t="s">
        <v>264</v>
      </c>
      <c r="C181" s="180" t="s">
        <v>521</v>
      </c>
      <c r="D181" s="195">
        <v>400000</v>
      </c>
      <c r="E181" s="196" t="s">
        <v>43</v>
      </c>
      <c r="F181" s="197">
        <f t="shared" si="2"/>
        <v>400000</v>
      </c>
    </row>
    <row r="182" spans="1:6" x14ac:dyDescent="0.25">
      <c r="A182" s="172" t="s">
        <v>522</v>
      </c>
      <c r="B182" s="12" t="s">
        <v>264</v>
      </c>
      <c r="C182" s="179" t="s">
        <v>523</v>
      </c>
      <c r="D182" s="189">
        <v>162377200</v>
      </c>
      <c r="E182" s="190">
        <v>62861147.030000001</v>
      </c>
      <c r="F182" s="191">
        <f t="shared" si="2"/>
        <v>99516052.969999999</v>
      </c>
    </row>
    <row r="183" spans="1:6" x14ac:dyDescent="0.25">
      <c r="A183" s="174" t="s">
        <v>524</v>
      </c>
      <c r="B183" s="14" t="s">
        <v>264</v>
      </c>
      <c r="C183" s="180" t="s">
        <v>525</v>
      </c>
      <c r="D183" s="195">
        <v>9410300</v>
      </c>
      <c r="E183" s="196">
        <v>2053429.75</v>
      </c>
      <c r="F183" s="197">
        <f t="shared" si="2"/>
        <v>7356870.25</v>
      </c>
    </row>
    <row r="184" spans="1:6" ht="45" x14ac:dyDescent="0.25">
      <c r="A184" s="174" t="s">
        <v>526</v>
      </c>
      <c r="B184" s="14" t="s">
        <v>264</v>
      </c>
      <c r="C184" s="180" t="s">
        <v>527</v>
      </c>
      <c r="D184" s="195">
        <v>5174400</v>
      </c>
      <c r="E184" s="196" t="s">
        <v>43</v>
      </c>
      <c r="F184" s="197">
        <f t="shared" si="2"/>
        <v>5174400</v>
      </c>
    </row>
    <row r="185" spans="1:6" x14ac:dyDescent="0.25">
      <c r="A185" s="174"/>
      <c r="B185" s="14" t="s">
        <v>264</v>
      </c>
      <c r="C185" s="180" t="s">
        <v>528</v>
      </c>
      <c r="D185" s="195">
        <v>5174400</v>
      </c>
      <c r="E185" s="196" t="s">
        <v>43</v>
      </c>
      <c r="F185" s="197">
        <f t="shared" si="2"/>
        <v>5174400</v>
      </c>
    </row>
    <row r="186" spans="1:6" ht="45" x14ac:dyDescent="0.25">
      <c r="A186" s="174" t="s">
        <v>529</v>
      </c>
      <c r="B186" s="14" t="s">
        <v>264</v>
      </c>
      <c r="C186" s="180" t="s">
        <v>530</v>
      </c>
      <c r="D186" s="195">
        <v>4434400</v>
      </c>
      <c r="E186" s="196" t="s">
        <v>43</v>
      </c>
      <c r="F186" s="197">
        <f t="shared" si="2"/>
        <v>4434400</v>
      </c>
    </row>
    <row r="187" spans="1:6" x14ac:dyDescent="0.25">
      <c r="A187" s="174" t="s">
        <v>277</v>
      </c>
      <c r="B187" s="14" t="s">
        <v>264</v>
      </c>
      <c r="C187" s="180" t="s">
        <v>531</v>
      </c>
      <c r="D187" s="195">
        <v>4434400</v>
      </c>
      <c r="E187" s="196" t="s">
        <v>43</v>
      </c>
      <c r="F187" s="197">
        <f t="shared" si="2"/>
        <v>4434400</v>
      </c>
    </row>
    <row r="188" spans="1:6" ht="33.75" x14ac:dyDescent="0.25">
      <c r="A188" s="174" t="s">
        <v>532</v>
      </c>
      <c r="B188" s="14" t="s">
        <v>264</v>
      </c>
      <c r="C188" s="180" t="s">
        <v>533</v>
      </c>
      <c r="D188" s="195">
        <v>500000</v>
      </c>
      <c r="E188" s="196" t="s">
        <v>43</v>
      </c>
      <c r="F188" s="197">
        <f t="shared" si="2"/>
        <v>500000</v>
      </c>
    </row>
    <row r="189" spans="1:6" x14ac:dyDescent="0.25">
      <c r="A189" s="174" t="s">
        <v>277</v>
      </c>
      <c r="B189" s="14" t="s">
        <v>264</v>
      </c>
      <c r="C189" s="180" t="s">
        <v>534</v>
      </c>
      <c r="D189" s="195">
        <v>500000</v>
      </c>
      <c r="E189" s="196" t="s">
        <v>43</v>
      </c>
      <c r="F189" s="197">
        <f t="shared" si="2"/>
        <v>500000</v>
      </c>
    </row>
    <row r="190" spans="1:6" ht="45" x14ac:dyDescent="0.25">
      <c r="A190" s="174" t="s">
        <v>535</v>
      </c>
      <c r="B190" s="14" t="s">
        <v>264</v>
      </c>
      <c r="C190" s="180" t="s">
        <v>536</v>
      </c>
      <c r="D190" s="195">
        <v>240000</v>
      </c>
      <c r="E190" s="196" t="s">
        <v>43</v>
      </c>
      <c r="F190" s="197">
        <f t="shared" si="2"/>
        <v>240000</v>
      </c>
    </row>
    <row r="191" spans="1:6" x14ac:dyDescent="0.25">
      <c r="A191" s="174" t="s">
        <v>277</v>
      </c>
      <c r="B191" s="14" t="s">
        <v>264</v>
      </c>
      <c r="C191" s="180" t="s">
        <v>537</v>
      </c>
      <c r="D191" s="195">
        <v>240000</v>
      </c>
      <c r="E191" s="196" t="s">
        <v>43</v>
      </c>
      <c r="F191" s="197">
        <f t="shared" si="2"/>
        <v>240000</v>
      </c>
    </row>
    <row r="192" spans="1:6" ht="45" x14ac:dyDescent="0.25">
      <c r="A192" s="174" t="s">
        <v>470</v>
      </c>
      <c r="B192" s="14" t="s">
        <v>264</v>
      </c>
      <c r="C192" s="180" t="s">
        <v>538</v>
      </c>
      <c r="D192" s="195">
        <v>4022700</v>
      </c>
      <c r="E192" s="196">
        <v>1888557.79</v>
      </c>
      <c r="F192" s="197">
        <f t="shared" si="2"/>
        <v>2134142.21</v>
      </c>
    </row>
    <row r="193" spans="1:6" x14ac:dyDescent="0.25">
      <c r="A193" s="174"/>
      <c r="B193" s="14" t="s">
        <v>264</v>
      </c>
      <c r="C193" s="180" t="s">
        <v>539</v>
      </c>
      <c r="D193" s="195">
        <v>4022700</v>
      </c>
      <c r="E193" s="196">
        <v>1888557.79</v>
      </c>
      <c r="F193" s="197">
        <f t="shared" si="2"/>
        <v>2134142.21</v>
      </c>
    </row>
    <row r="194" spans="1:6" ht="33.75" x14ac:dyDescent="0.25">
      <c r="A194" s="174" t="s">
        <v>540</v>
      </c>
      <c r="B194" s="14" t="s">
        <v>264</v>
      </c>
      <c r="C194" s="180" t="s">
        <v>541</v>
      </c>
      <c r="D194" s="195">
        <v>255400</v>
      </c>
      <c r="E194" s="196">
        <v>11020.38</v>
      </c>
      <c r="F194" s="197">
        <f t="shared" si="2"/>
        <v>244379.62</v>
      </c>
    </row>
    <row r="195" spans="1:6" ht="45" x14ac:dyDescent="0.25">
      <c r="A195" s="174" t="s">
        <v>475</v>
      </c>
      <c r="B195" s="14" t="s">
        <v>264</v>
      </c>
      <c r="C195" s="180" t="s">
        <v>542</v>
      </c>
      <c r="D195" s="195">
        <v>255400</v>
      </c>
      <c r="E195" s="196">
        <v>11020.38</v>
      </c>
      <c r="F195" s="197">
        <f t="shared" si="2"/>
        <v>244379.62</v>
      </c>
    </row>
    <row r="196" spans="1:6" ht="22.5" x14ac:dyDescent="0.25">
      <c r="A196" s="174" t="s">
        <v>543</v>
      </c>
      <c r="B196" s="14" t="s">
        <v>264</v>
      </c>
      <c r="C196" s="180" t="s">
        <v>544</v>
      </c>
      <c r="D196" s="195">
        <v>1500000</v>
      </c>
      <c r="E196" s="196">
        <v>999447.67</v>
      </c>
      <c r="F196" s="197">
        <f t="shared" si="2"/>
        <v>500552.32999999996</v>
      </c>
    </row>
    <row r="197" spans="1:6" ht="22.5" x14ac:dyDescent="0.25">
      <c r="A197" s="174" t="s">
        <v>494</v>
      </c>
      <c r="B197" s="14" t="s">
        <v>264</v>
      </c>
      <c r="C197" s="180" t="s">
        <v>545</v>
      </c>
      <c r="D197" s="195">
        <v>1500000</v>
      </c>
      <c r="E197" s="196">
        <v>999447.67</v>
      </c>
      <c r="F197" s="197">
        <f t="shared" si="2"/>
        <v>500552.32999999996</v>
      </c>
    </row>
    <row r="198" spans="1:6" ht="33.75" x14ac:dyDescent="0.25">
      <c r="A198" s="174" t="s">
        <v>546</v>
      </c>
      <c r="B198" s="14" t="s">
        <v>264</v>
      </c>
      <c r="C198" s="180" t="s">
        <v>547</v>
      </c>
      <c r="D198" s="195">
        <v>934000</v>
      </c>
      <c r="E198" s="196">
        <v>244509.99</v>
      </c>
      <c r="F198" s="197">
        <f t="shared" si="2"/>
        <v>689490.01</v>
      </c>
    </row>
    <row r="199" spans="1:6" x14ac:dyDescent="0.25">
      <c r="A199" s="174" t="s">
        <v>277</v>
      </c>
      <c r="B199" s="14" t="s">
        <v>264</v>
      </c>
      <c r="C199" s="180" t="s">
        <v>548</v>
      </c>
      <c r="D199" s="195">
        <v>934000</v>
      </c>
      <c r="E199" s="196">
        <v>244509.99</v>
      </c>
      <c r="F199" s="197">
        <f t="shared" si="2"/>
        <v>689490.01</v>
      </c>
    </row>
    <row r="200" spans="1:6" ht="22.5" x14ac:dyDescent="0.25">
      <c r="A200" s="174" t="s">
        <v>549</v>
      </c>
      <c r="B200" s="14" t="s">
        <v>264</v>
      </c>
      <c r="C200" s="180" t="s">
        <v>550</v>
      </c>
      <c r="D200" s="195">
        <v>1333300</v>
      </c>
      <c r="E200" s="196">
        <v>633579.75</v>
      </c>
      <c r="F200" s="197">
        <f t="shared" si="2"/>
        <v>699720.25</v>
      </c>
    </row>
    <row r="201" spans="1:6" x14ac:dyDescent="0.25">
      <c r="A201" s="174" t="s">
        <v>277</v>
      </c>
      <c r="B201" s="14" t="s">
        <v>264</v>
      </c>
      <c r="C201" s="180" t="s">
        <v>551</v>
      </c>
      <c r="D201" s="195">
        <v>490000</v>
      </c>
      <c r="E201" s="196">
        <v>222288.81</v>
      </c>
      <c r="F201" s="197">
        <f t="shared" si="2"/>
        <v>267711.19</v>
      </c>
    </row>
    <row r="202" spans="1:6" x14ac:dyDescent="0.25">
      <c r="A202" s="174" t="s">
        <v>306</v>
      </c>
      <c r="B202" s="14" t="s">
        <v>264</v>
      </c>
      <c r="C202" s="180" t="s">
        <v>552</v>
      </c>
      <c r="D202" s="195">
        <v>843300</v>
      </c>
      <c r="E202" s="196">
        <v>411290.94</v>
      </c>
      <c r="F202" s="197">
        <f t="shared" si="2"/>
        <v>432009.06</v>
      </c>
    </row>
    <row r="203" spans="1:6" ht="33.75" x14ac:dyDescent="0.25">
      <c r="A203" s="174" t="s">
        <v>272</v>
      </c>
      <c r="B203" s="14" t="s">
        <v>264</v>
      </c>
      <c r="C203" s="180" t="s">
        <v>553</v>
      </c>
      <c r="D203" s="195">
        <v>50000</v>
      </c>
      <c r="E203" s="196">
        <v>1893.08</v>
      </c>
      <c r="F203" s="197">
        <f t="shared" si="2"/>
        <v>48106.92</v>
      </c>
    </row>
    <row r="204" spans="1:6" x14ac:dyDescent="0.25">
      <c r="A204" s="174"/>
      <c r="B204" s="14" t="s">
        <v>264</v>
      </c>
      <c r="C204" s="180" t="s">
        <v>554</v>
      </c>
      <c r="D204" s="195">
        <v>50000</v>
      </c>
      <c r="E204" s="196">
        <v>1893.08</v>
      </c>
      <c r="F204" s="197">
        <f t="shared" si="2"/>
        <v>48106.92</v>
      </c>
    </row>
    <row r="205" spans="1:6" ht="33.75" x14ac:dyDescent="0.25">
      <c r="A205" s="174" t="s">
        <v>555</v>
      </c>
      <c r="B205" s="14" t="s">
        <v>264</v>
      </c>
      <c r="C205" s="180" t="s">
        <v>556</v>
      </c>
      <c r="D205" s="195">
        <v>50000</v>
      </c>
      <c r="E205" s="196">
        <v>1893.08</v>
      </c>
      <c r="F205" s="197">
        <f t="shared" si="2"/>
        <v>48106.92</v>
      </c>
    </row>
    <row r="206" spans="1:6" x14ac:dyDescent="0.25">
      <c r="A206" s="174" t="s">
        <v>277</v>
      </c>
      <c r="B206" s="14" t="s">
        <v>264</v>
      </c>
      <c r="C206" s="180" t="s">
        <v>557</v>
      </c>
      <c r="D206" s="195">
        <v>50000</v>
      </c>
      <c r="E206" s="196">
        <v>1893.08</v>
      </c>
      <c r="F206" s="197">
        <f t="shared" si="2"/>
        <v>48106.92</v>
      </c>
    </row>
    <row r="207" spans="1:6" ht="22.5" x14ac:dyDescent="0.25">
      <c r="A207" s="174" t="s">
        <v>336</v>
      </c>
      <c r="B207" s="14" t="s">
        <v>264</v>
      </c>
      <c r="C207" s="180" t="s">
        <v>558</v>
      </c>
      <c r="D207" s="195">
        <v>163200</v>
      </c>
      <c r="E207" s="196">
        <v>162978.88</v>
      </c>
      <c r="F207" s="197">
        <f t="shared" ref="F207:F270" si="3">IF(OR(D207="-",IF(E207="-",0,E207)&gt;=IF(D207="-",0,D207)),"-",IF(D207="-",0,D207)-IF(E207="-",0,E207))</f>
        <v>221.11999999999534</v>
      </c>
    </row>
    <row r="208" spans="1:6" x14ac:dyDescent="0.25">
      <c r="A208" s="174" t="s">
        <v>344</v>
      </c>
      <c r="B208" s="14" t="s">
        <v>264</v>
      </c>
      <c r="C208" s="180" t="s">
        <v>559</v>
      </c>
      <c r="D208" s="195">
        <v>163200</v>
      </c>
      <c r="E208" s="196">
        <v>162978.88</v>
      </c>
      <c r="F208" s="197">
        <f t="shared" si="3"/>
        <v>221.11999999999534</v>
      </c>
    </row>
    <row r="209" spans="1:6" ht="78.75" x14ac:dyDescent="0.25">
      <c r="A209" s="175" t="s">
        <v>428</v>
      </c>
      <c r="B209" s="14" t="s">
        <v>264</v>
      </c>
      <c r="C209" s="180" t="s">
        <v>560</v>
      </c>
      <c r="D209" s="195">
        <v>163200</v>
      </c>
      <c r="E209" s="196">
        <v>162978.88</v>
      </c>
      <c r="F209" s="197">
        <f t="shared" si="3"/>
        <v>221.11999999999534</v>
      </c>
    </row>
    <row r="210" spans="1:6" x14ac:dyDescent="0.25">
      <c r="A210" s="174" t="s">
        <v>277</v>
      </c>
      <c r="B210" s="14" t="s">
        <v>264</v>
      </c>
      <c r="C210" s="180" t="s">
        <v>561</v>
      </c>
      <c r="D210" s="195">
        <v>18900</v>
      </c>
      <c r="E210" s="196">
        <v>18812.46</v>
      </c>
      <c r="F210" s="197">
        <f t="shared" si="3"/>
        <v>87.540000000000873</v>
      </c>
    </row>
    <row r="211" spans="1:6" x14ac:dyDescent="0.25">
      <c r="A211" s="174" t="s">
        <v>306</v>
      </c>
      <c r="B211" s="14" t="s">
        <v>264</v>
      </c>
      <c r="C211" s="180" t="s">
        <v>562</v>
      </c>
      <c r="D211" s="195">
        <v>144300</v>
      </c>
      <c r="E211" s="196">
        <v>144166.42000000001</v>
      </c>
      <c r="F211" s="197">
        <f t="shared" si="3"/>
        <v>133.57999999998719</v>
      </c>
    </row>
    <row r="212" spans="1:6" x14ac:dyDescent="0.25">
      <c r="A212" s="174" t="s">
        <v>563</v>
      </c>
      <c r="B212" s="14" t="s">
        <v>264</v>
      </c>
      <c r="C212" s="180" t="s">
        <v>564</v>
      </c>
      <c r="D212" s="195">
        <v>4806400</v>
      </c>
      <c r="E212" s="196">
        <v>267008.40000000002</v>
      </c>
      <c r="F212" s="197">
        <f t="shared" si="3"/>
        <v>4539391.5999999996</v>
      </c>
    </row>
    <row r="213" spans="1:6" ht="45" x14ac:dyDescent="0.25">
      <c r="A213" s="174" t="s">
        <v>470</v>
      </c>
      <c r="B213" s="14" t="s">
        <v>264</v>
      </c>
      <c r="C213" s="180" t="s">
        <v>565</v>
      </c>
      <c r="D213" s="195">
        <v>2412200</v>
      </c>
      <c r="E213" s="196">
        <v>127758.39999999999</v>
      </c>
      <c r="F213" s="197">
        <f t="shared" si="3"/>
        <v>2284441.6000000001</v>
      </c>
    </row>
    <row r="214" spans="1:6" x14ac:dyDescent="0.25">
      <c r="A214" s="174"/>
      <c r="B214" s="14" t="s">
        <v>264</v>
      </c>
      <c r="C214" s="180" t="s">
        <v>566</v>
      </c>
      <c r="D214" s="195">
        <v>2412200</v>
      </c>
      <c r="E214" s="196">
        <v>127758.39999999999</v>
      </c>
      <c r="F214" s="197">
        <f t="shared" si="3"/>
        <v>2284441.6000000001</v>
      </c>
    </row>
    <row r="215" spans="1:6" ht="22.5" x14ac:dyDescent="0.25">
      <c r="A215" s="174" t="s">
        <v>567</v>
      </c>
      <c r="B215" s="14" t="s">
        <v>264</v>
      </c>
      <c r="C215" s="180" t="s">
        <v>568</v>
      </c>
      <c r="D215" s="195">
        <v>2156600</v>
      </c>
      <c r="E215" s="196" t="s">
        <v>43</v>
      </c>
      <c r="F215" s="197">
        <f t="shared" si="3"/>
        <v>2156600</v>
      </c>
    </row>
    <row r="216" spans="1:6" x14ac:dyDescent="0.25">
      <c r="A216" s="174" t="s">
        <v>277</v>
      </c>
      <c r="B216" s="14" t="s">
        <v>264</v>
      </c>
      <c r="C216" s="180" t="s">
        <v>569</v>
      </c>
      <c r="D216" s="195">
        <v>2156600</v>
      </c>
      <c r="E216" s="196" t="s">
        <v>43</v>
      </c>
      <c r="F216" s="197">
        <f t="shared" si="3"/>
        <v>2156600</v>
      </c>
    </row>
    <row r="217" spans="1:6" ht="22.5" x14ac:dyDescent="0.25">
      <c r="A217" s="174" t="s">
        <v>570</v>
      </c>
      <c r="B217" s="14" t="s">
        <v>264</v>
      </c>
      <c r="C217" s="180" t="s">
        <v>571</v>
      </c>
      <c r="D217" s="195">
        <v>255600</v>
      </c>
      <c r="E217" s="196">
        <v>127758.39999999999</v>
      </c>
      <c r="F217" s="197">
        <f t="shared" si="3"/>
        <v>127841.60000000001</v>
      </c>
    </row>
    <row r="218" spans="1:6" x14ac:dyDescent="0.25">
      <c r="A218" s="174" t="s">
        <v>277</v>
      </c>
      <c r="B218" s="14" t="s">
        <v>264</v>
      </c>
      <c r="C218" s="180" t="s">
        <v>572</v>
      </c>
      <c r="D218" s="195">
        <v>255600</v>
      </c>
      <c r="E218" s="196">
        <v>127758.39999999999</v>
      </c>
      <c r="F218" s="197">
        <f t="shared" si="3"/>
        <v>127841.60000000001</v>
      </c>
    </row>
    <row r="219" spans="1:6" ht="33.75" x14ac:dyDescent="0.25">
      <c r="A219" s="174" t="s">
        <v>573</v>
      </c>
      <c r="B219" s="14" t="s">
        <v>264</v>
      </c>
      <c r="C219" s="180" t="s">
        <v>574</v>
      </c>
      <c r="D219" s="195">
        <v>2352900</v>
      </c>
      <c r="E219" s="196">
        <v>139250</v>
      </c>
      <c r="F219" s="197">
        <f t="shared" si="3"/>
        <v>2213650</v>
      </c>
    </row>
    <row r="220" spans="1:6" ht="22.5" x14ac:dyDescent="0.25">
      <c r="A220" s="174" t="s">
        <v>575</v>
      </c>
      <c r="B220" s="14" t="s">
        <v>264</v>
      </c>
      <c r="C220" s="180" t="s">
        <v>576</v>
      </c>
      <c r="D220" s="195">
        <v>2352900</v>
      </c>
      <c r="E220" s="196">
        <v>139250</v>
      </c>
      <c r="F220" s="197">
        <f t="shared" si="3"/>
        <v>2213650</v>
      </c>
    </row>
    <row r="221" spans="1:6" ht="22.5" x14ac:dyDescent="0.25">
      <c r="A221" s="174" t="s">
        <v>567</v>
      </c>
      <c r="B221" s="14" t="s">
        <v>264</v>
      </c>
      <c r="C221" s="180" t="s">
        <v>577</v>
      </c>
      <c r="D221" s="195">
        <v>17900</v>
      </c>
      <c r="E221" s="196">
        <v>17834</v>
      </c>
      <c r="F221" s="197">
        <f t="shared" si="3"/>
        <v>66</v>
      </c>
    </row>
    <row r="222" spans="1:6" x14ac:dyDescent="0.25">
      <c r="A222" s="174" t="s">
        <v>277</v>
      </c>
      <c r="B222" s="14" t="s">
        <v>264</v>
      </c>
      <c r="C222" s="180" t="s">
        <v>578</v>
      </c>
      <c r="D222" s="195">
        <v>17900</v>
      </c>
      <c r="E222" s="196">
        <v>17834</v>
      </c>
      <c r="F222" s="197">
        <f t="shared" si="3"/>
        <v>66</v>
      </c>
    </row>
    <row r="223" spans="1:6" ht="56.25" x14ac:dyDescent="0.25">
      <c r="A223" s="174" t="s">
        <v>579</v>
      </c>
      <c r="B223" s="14" t="s">
        <v>264</v>
      </c>
      <c r="C223" s="180" t="s">
        <v>580</v>
      </c>
      <c r="D223" s="195">
        <v>2335000</v>
      </c>
      <c r="E223" s="196">
        <v>121416</v>
      </c>
      <c r="F223" s="197">
        <f t="shared" si="3"/>
        <v>2213584</v>
      </c>
    </row>
    <row r="224" spans="1:6" x14ac:dyDescent="0.25">
      <c r="A224" s="174" t="s">
        <v>277</v>
      </c>
      <c r="B224" s="14" t="s">
        <v>264</v>
      </c>
      <c r="C224" s="180" t="s">
        <v>581</v>
      </c>
      <c r="D224" s="195">
        <v>2335000</v>
      </c>
      <c r="E224" s="196">
        <v>121416</v>
      </c>
      <c r="F224" s="197">
        <f t="shared" si="3"/>
        <v>2213584</v>
      </c>
    </row>
    <row r="225" spans="1:6" ht="22.5" x14ac:dyDescent="0.25">
      <c r="A225" s="174" t="s">
        <v>403</v>
      </c>
      <c r="B225" s="14" t="s">
        <v>264</v>
      </c>
      <c r="C225" s="180" t="s">
        <v>582</v>
      </c>
      <c r="D225" s="195">
        <v>41300</v>
      </c>
      <c r="E225" s="196" t="s">
        <v>43</v>
      </c>
      <c r="F225" s="197">
        <f t="shared" si="3"/>
        <v>41300</v>
      </c>
    </row>
    <row r="226" spans="1:6" x14ac:dyDescent="0.25">
      <c r="A226" s="174"/>
      <c r="B226" s="14" t="s">
        <v>264</v>
      </c>
      <c r="C226" s="180" t="s">
        <v>583</v>
      </c>
      <c r="D226" s="195">
        <v>41300</v>
      </c>
      <c r="E226" s="196" t="s">
        <v>43</v>
      </c>
      <c r="F226" s="197">
        <f t="shared" si="3"/>
        <v>41300</v>
      </c>
    </row>
    <row r="227" spans="1:6" ht="22.5" x14ac:dyDescent="0.25">
      <c r="A227" s="174" t="s">
        <v>406</v>
      </c>
      <c r="B227" s="14" t="s">
        <v>264</v>
      </c>
      <c r="C227" s="180" t="s">
        <v>584</v>
      </c>
      <c r="D227" s="195">
        <v>41300</v>
      </c>
      <c r="E227" s="196" t="s">
        <v>43</v>
      </c>
      <c r="F227" s="197">
        <f t="shared" si="3"/>
        <v>41300</v>
      </c>
    </row>
    <row r="228" spans="1:6" x14ac:dyDescent="0.25">
      <c r="A228" s="174" t="s">
        <v>277</v>
      </c>
      <c r="B228" s="14" t="s">
        <v>264</v>
      </c>
      <c r="C228" s="180" t="s">
        <v>585</v>
      </c>
      <c r="D228" s="195">
        <v>41300</v>
      </c>
      <c r="E228" s="196" t="s">
        <v>43</v>
      </c>
      <c r="F228" s="197">
        <f t="shared" si="3"/>
        <v>41300</v>
      </c>
    </row>
    <row r="229" spans="1:6" x14ac:dyDescent="0.25">
      <c r="A229" s="174" t="s">
        <v>586</v>
      </c>
      <c r="B229" s="14" t="s">
        <v>264</v>
      </c>
      <c r="C229" s="180" t="s">
        <v>587</v>
      </c>
      <c r="D229" s="195">
        <v>148160500</v>
      </c>
      <c r="E229" s="196">
        <v>60540708.880000003</v>
      </c>
      <c r="F229" s="197">
        <f t="shared" si="3"/>
        <v>87619791.120000005</v>
      </c>
    </row>
    <row r="230" spans="1:6" ht="45" x14ac:dyDescent="0.25">
      <c r="A230" s="174" t="s">
        <v>470</v>
      </c>
      <c r="B230" s="14" t="s">
        <v>264</v>
      </c>
      <c r="C230" s="180" t="s">
        <v>588</v>
      </c>
      <c r="D230" s="195">
        <v>100000</v>
      </c>
      <c r="E230" s="196">
        <v>8907.06</v>
      </c>
      <c r="F230" s="197">
        <f t="shared" si="3"/>
        <v>91092.94</v>
      </c>
    </row>
    <row r="231" spans="1:6" x14ac:dyDescent="0.25">
      <c r="A231" s="174"/>
      <c r="B231" s="14" t="s">
        <v>264</v>
      </c>
      <c r="C231" s="180" t="s">
        <v>589</v>
      </c>
      <c r="D231" s="195">
        <v>100000</v>
      </c>
      <c r="E231" s="196">
        <v>8907.06</v>
      </c>
      <c r="F231" s="197">
        <f t="shared" si="3"/>
        <v>91092.94</v>
      </c>
    </row>
    <row r="232" spans="1:6" ht="22.5" x14ac:dyDescent="0.25">
      <c r="A232" s="174" t="s">
        <v>590</v>
      </c>
      <c r="B232" s="14" t="s">
        <v>264</v>
      </c>
      <c r="C232" s="180" t="s">
        <v>591</v>
      </c>
      <c r="D232" s="195">
        <v>100000</v>
      </c>
      <c r="E232" s="196">
        <v>8907.06</v>
      </c>
      <c r="F232" s="197">
        <f t="shared" si="3"/>
        <v>91092.94</v>
      </c>
    </row>
    <row r="233" spans="1:6" x14ac:dyDescent="0.25">
      <c r="A233" s="174" t="s">
        <v>277</v>
      </c>
      <c r="B233" s="14" t="s">
        <v>264</v>
      </c>
      <c r="C233" s="180" t="s">
        <v>592</v>
      </c>
      <c r="D233" s="195">
        <v>100000</v>
      </c>
      <c r="E233" s="196">
        <v>8907.06</v>
      </c>
      <c r="F233" s="197">
        <f t="shared" si="3"/>
        <v>91092.94</v>
      </c>
    </row>
    <row r="234" spans="1:6" ht="33.75" x14ac:dyDescent="0.25">
      <c r="A234" s="174" t="s">
        <v>272</v>
      </c>
      <c r="B234" s="14" t="s">
        <v>264</v>
      </c>
      <c r="C234" s="180" t="s">
        <v>593</v>
      </c>
      <c r="D234" s="195">
        <v>6097700</v>
      </c>
      <c r="E234" s="196">
        <v>3250887.65</v>
      </c>
      <c r="F234" s="197">
        <f t="shared" si="3"/>
        <v>2846812.35</v>
      </c>
    </row>
    <row r="235" spans="1:6" x14ac:dyDescent="0.25">
      <c r="A235" s="174"/>
      <c r="B235" s="14" t="s">
        <v>264</v>
      </c>
      <c r="C235" s="180" t="s">
        <v>594</v>
      </c>
      <c r="D235" s="195">
        <v>6097700</v>
      </c>
      <c r="E235" s="196">
        <v>3250887.65</v>
      </c>
      <c r="F235" s="197">
        <f t="shared" si="3"/>
        <v>2846812.35</v>
      </c>
    </row>
    <row r="236" spans="1:6" ht="22.5" x14ac:dyDescent="0.25">
      <c r="A236" s="174" t="s">
        <v>595</v>
      </c>
      <c r="B236" s="14" t="s">
        <v>264</v>
      </c>
      <c r="C236" s="180" t="s">
        <v>596</v>
      </c>
      <c r="D236" s="195">
        <v>6097700</v>
      </c>
      <c r="E236" s="196">
        <v>3250887.65</v>
      </c>
      <c r="F236" s="197">
        <f t="shared" si="3"/>
        <v>2846812.35</v>
      </c>
    </row>
    <row r="237" spans="1:6" x14ac:dyDescent="0.25">
      <c r="A237" s="174" t="s">
        <v>277</v>
      </c>
      <c r="B237" s="14" t="s">
        <v>264</v>
      </c>
      <c r="C237" s="180" t="s">
        <v>597</v>
      </c>
      <c r="D237" s="195">
        <v>6097700</v>
      </c>
      <c r="E237" s="196">
        <v>3250887.65</v>
      </c>
      <c r="F237" s="197">
        <f t="shared" si="3"/>
        <v>2846812.35</v>
      </c>
    </row>
    <row r="238" spans="1:6" ht="33.75" x14ac:dyDescent="0.25">
      <c r="A238" s="174" t="s">
        <v>456</v>
      </c>
      <c r="B238" s="14" t="s">
        <v>264</v>
      </c>
      <c r="C238" s="180" t="s">
        <v>598</v>
      </c>
      <c r="D238" s="195">
        <v>141958300</v>
      </c>
      <c r="E238" s="196">
        <v>57276466.170000002</v>
      </c>
      <c r="F238" s="197">
        <f t="shared" si="3"/>
        <v>84681833.829999998</v>
      </c>
    </row>
    <row r="239" spans="1:6" ht="45" x14ac:dyDescent="0.25">
      <c r="A239" s="174" t="s">
        <v>599</v>
      </c>
      <c r="B239" s="14" t="s">
        <v>264</v>
      </c>
      <c r="C239" s="180" t="s">
        <v>600</v>
      </c>
      <c r="D239" s="195">
        <v>52580000</v>
      </c>
      <c r="E239" s="196">
        <v>17854690.82</v>
      </c>
      <c r="F239" s="197">
        <f t="shared" si="3"/>
        <v>34725309.18</v>
      </c>
    </row>
    <row r="240" spans="1:6" ht="22.5" x14ac:dyDescent="0.25">
      <c r="A240" s="174" t="s">
        <v>601</v>
      </c>
      <c r="B240" s="14" t="s">
        <v>264</v>
      </c>
      <c r="C240" s="180" t="s">
        <v>602</v>
      </c>
      <c r="D240" s="195">
        <v>2377200</v>
      </c>
      <c r="E240" s="196" t="s">
        <v>43</v>
      </c>
      <c r="F240" s="197">
        <f t="shared" si="3"/>
        <v>2377200</v>
      </c>
    </row>
    <row r="241" spans="1:6" x14ac:dyDescent="0.25">
      <c r="A241" s="174" t="s">
        <v>277</v>
      </c>
      <c r="B241" s="14" t="s">
        <v>264</v>
      </c>
      <c r="C241" s="180" t="s">
        <v>603</v>
      </c>
      <c r="D241" s="195">
        <v>2377200</v>
      </c>
      <c r="E241" s="196" t="s">
        <v>43</v>
      </c>
      <c r="F241" s="197">
        <f t="shared" si="3"/>
        <v>2377200</v>
      </c>
    </row>
    <row r="242" spans="1:6" ht="56.25" x14ac:dyDescent="0.25">
      <c r="A242" s="174" t="s">
        <v>604</v>
      </c>
      <c r="B242" s="14" t="s">
        <v>264</v>
      </c>
      <c r="C242" s="180" t="s">
        <v>605</v>
      </c>
      <c r="D242" s="195">
        <v>15822800</v>
      </c>
      <c r="E242" s="196" t="s">
        <v>43</v>
      </c>
      <c r="F242" s="197">
        <f t="shared" si="3"/>
        <v>15822800</v>
      </c>
    </row>
    <row r="243" spans="1:6" x14ac:dyDescent="0.25">
      <c r="A243" s="174" t="s">
        <v>277</v>
      </c>
      <c r="B243" s="14" t="s">
        <v>264</v>
      </c>
      <c r="C243" s="180" t="s">
        <v>606</v>
      </c>
      <c r="D243" s="195">
        <v>15822800</v>
      </c>
      <c r="E243" s="196" t="s">
        <v>43</v>
      </c>
      <c r="F243" s="197">
        <f t="shared" si="3"/>
        <v>15822800</v>
      </c>
    </row>
    <row r="244" spans="1:6" ht="22.5" x14ac:dyDescent="0.25">
      <c r="A244" s="174" t="s">
        <v>607</v>
      </c>
      <c r="B244" s="14" t="s">
        <v>264</v>
      </c>
      <c r="C244" s="180" t="s">
        <v>608</v>
      </c>
      <c r="D244" s="195">
        <v>34380000</v>
      </c>
      <c r="E244" s="196">
        <v>17854690.82</v>
      </c>
      <c r="F244" s="197">
        <f t="shared" si="3"/>
        <v>16525309.18</v>
      </c>
    </row>
    <row r="245" spans="1:6" x14ac:dyDescent="0.25">
      <c r="A245" s="174" t="s">
        <v>277</v>
      </c>
      <c r="B245" s="14" t="s">
        <v>264</v>
      </c>
      <c r="C245" s="180" t="s">
        <v>609</v>
      </c>
      <c r="D245" s="195">
        <v>34380000</v>
      </c>
      <c r="E245" s="196">
        <v>17854690.82</v>
      </c>
      <c r="F245" s="197">
        <f t="shared" si="3"/>
        <v>16525309.18</v>
      </c>
    </row>
    <row r="246" spans="1:6" x14ac:dyDescent="0.25">
      <c r="A246" s="174"/>
      <c r="B246" s="14" t="s">
        <v>264</v>
      </c>
      <c r="C246" s="180" t="s">
        <v>610</v>
      </c>
      <c r="D246" s="195">
        <v>89378300</v>
      </c>
      <c r="E246" s="196">
        <v>39421775.350000001</v>
      </c>
      <c r="F246" s="197">
        <f t="shared" si="3"/>
        <v>49956524.649999999</v>
      </c>
    </row>
    <row r="247" spans="1:6" ht="33.75" x14ac:dyDescent="0.25">
      <c r="A247" s="174" t="s">
        <v>611</v>
      </c>
      <c r="B247" s="14" t="s">
        <v>264</v>
      </c>
      <c r="C247" s="180" t="s">
        <v>612</v>
      </c>
      <c r="D247" s="195">
        <v>42717500</v>
      </c>
      <c r="E247" s="196">
        <v>22754618.600000001</v>
      </c>
      <c r="F247" s="197">
        <f t="shared" si="3"/>
        <v>19962881.399999999</v>
      </c>
    </row>
    <row r="248" spans="1:6" ht="45" x14ac:dyDescent="0.25">
      <c r="A248" s="174" t="s">
        <v>613</v>
      </c>
      <c r="B248" s="14" t="s">
        <v>264</v>
      </c>
      <c r="C248" s="180" t="s">
        <v>614</v>
      </c>
      <c r="D248" s="195">
        <v>41825100</v>
      </c>
      <c r="E248" s="196">
        <v>22208978.18</v>
      </c>
      <c r="F248" s="197">
        <f t="shared" si="3"/>
        <v>19616121.82</v>
      </c>
    </row>
    <row r="249" spans="1:6" x14ac:dyDescent="0.25">
      <c r="A249" s="174" t="s">
        <v>615</v>
      </c>
      <c r="B249" s="14" t="s">
        <v>264</v>
      </c>
      <c r="C249" s="180" t="s">
        <v>616</v>
      </c>
      <c r="D249" s="195">
        <v>892400</v>
      </c>
      <c r="E249" s="196">
        <v>545640.42000000004</v>
      </c>
      <c r="F249" s="197">
        <f t="shared" si="3"/>
        <v>346759.57999999996</v>
      </c>
    </row>
    <row r="250" spans="1:6" ht="45" x14ac:dyDescent="0.25">
      <c r="A250" s="174" t="s">
        <v>617</v>
      </c>
      <c r="B250" s="14" t="s">
        <v>264</v>
      </c>
      <c r="C250" s="180" t="s">
        <v>618</v>
      </c>
      <c r="D250" s="195">
        <v>10740800</v>
      </c>
      <c r="E250" s="196" t="s">
        <v>43</v>
      </c>
      <c r="F250" s="197">
        <f t="shared" si="3"/>
        <v>10740800</v>
      </c>
    </row>
    <row r="251" spans="1:6" ht="22.5" x14ac:dyDescent="0.25">
      <c r="A251" s="174" t="s">
        <v>494</v>
      </c>
      <c r="B251" s="14" t="s">
        <v>264</v>
      </c>
      <c r="C251" s="180" t="s">
        <v>619</v>
      </c>
      <c r="D251" s="195">
        <v>10740800</v>
      </c>
      <c r="E251" s="196" t="s">
        <v>43</v>
      </c>
      <c r="F251" s="197">
        <f t="shared" si="3"/>
        <v>10740800</v>
      </c>
    </row>
    <row r="252" spans="1:6" x14ac:dyDescent="0.25">
      <c r="A252" s="174" t="s">
        <v>620</v>
      </c>
      <c r="B252" s="14" t="s">
        <v>264</v>
      </c>
      <c r="C252" s="180" t="s">
        <v>621</v>
      </c>
      <c r="D252" s="195">
        <v>100000</v>
      </c>
      <c r="E252" s="196" t="s">
        <v>43</v>
      </c>
      <c r="F252" s="197">
        <f t="shared" si="3"/>
        <v>100000</v>
      </c>
    </row>
    <row r="253" spans="1:6" x14ac:dyDescent="0.25">
      <c r="A253" s="174" t="s">
        <v>277</v>
      </c>
      <c r="B253" s="14" t="s">
        <v>264</v>
      </c>
      <c r="C253" s="180" t="s">
        <v>622</v>
      </c>
      <c r="D253" s="195">
        <v>100000</v>
      </c>
      <c r="E253" s="196" t="s">
        <v>43</v>
      </c>
      <c r="F253" s="197">
        <f t="shared" si="3"/>
        <v>100000</v>
      </c>
    </row>
    <row r="254" spans="1:6" ht="22.5" x14ac:dyDescent="0.25">
      <c r="A254" s="174" t="s">
        <v>623</v>
      </c>
      <c r="B254" s="14" t="s">
        <v>264</v>
      </c>
      <c r="C254" s="180" t="s">
        <v>624</v>
      </c>
      <c r="D254" s="195">
        <v>17386100</v>
      </c>
      <c r="E254" s="196">
        <v>6727566.4100000001</v>
      </c>
      <c r="F254" s="197">
        <f t="shared" si="3"/>
        <v>10658533.59</v>
      </c>
    </row>
    <row r="255" spans="1:6" x14ac:dyDescent="0.25">
      <c r="A255" s="174" t="s">
        <v>277</v>
      </c>
      <c r="B255" s="14" t="s">
        <v>264</v>
      </c>
      <c r="C255" s="180" t="s">
        <v>625</v>
      </c>
      <c r="D255" s="195">
        <v>17386100</v>
      </c>
      <c r="E255" s="196">
        <v>6727566.4100000001</v>
      </c>
      <c r="F255" s="197">
        <f t="shared" si="3"/>
        <v>10658533.59</v>
      </c>
    </row>
    <row r="256" spans="1:6" ht="22.5" x14ac:dyDescent="0.25">
      <c r="A256" s="174" t="s">
        <v>601</v>
      </c>
      <c r="B256" s="14" t="s">
        <v>264</v>
      </c>
      <c r="C256" s="180" t="s">
        <v>626</v>
      </c>
      <c r="D256" s="195">
        <v>57800</v>
      </c>
      <c r="E256" s="196">
        <v>7250</v>
      </c>
      <c r="F256" s="197">
        <f t="shared" si="3"/>
        <v>50550</v>
      </c>
    </row>
    <row r="257" spans="1:6" x14ac:dyDescent="0.25">
      <c r="A257" s="174" t="s">
        <v>277</v>
      </c>
      <c r="B257" s="14" t="s">
        <v>264</v>
      </c>
      <c r="C257" s="180" t="s">
        <v>627</v>
      </c>
      <c r="D257" s="195">
        <v>57800</v>
      </c>
      <c r="E257" s="196">
        <v>7250</v>
      </c>
      <c r="F257" s="197">
        <f t="shared" si="3"/>
        <v>50550</v>
      </c>
    </row>
    <row r="258" spans="1:6" ht="22.5" x14ac:dyDescent="0.25">
      <c r="A258" s="174" t="s">
        <v>628</v>
      </c>
      <c r="B258" s="14" t="s">
        <v>264</v>
      </c>
      <c r="C258" s="180" t="s">
        <v>629</v>
      </c>
      <c r="D258" s="195">
        <v>750000</v>
      </c>
      <c r="E258" s="196">
        <v>190000</v>
      </c>
      <c r="F258" s="197">
        <f t="shared" si="3"/>
        <v>560000</v>
      </c>
    </row>
    <row r="259" spans="1:6" x14ac:dyDescent="0.25">
      <c r="A259" s="174" t="s">
        <v>277</v>
      </c>
      <c r="B259" s="14" t="s">
        <v>264</v>
      </c>
      <c r="C259" s="180" t="s">
        <v>630</v>
      </c>
      <c r="D259" s="195">
        <v>750000</v>
      </c>
      <c r="E259" s="196">
        <v>190000</v>
      </c>
      <c r="F259" s="197">
        <f t="shared" si="3"/>
        <v>560000</v>
      </c>
    </row>
    <row r="260" spans="1:6" ht="33.75" x14ac:dyDescent="0.25">
      <c r="A260" s="174" t="s">
        <v>631</v>
      </c>
      <c r="B260" s="14" t="s">
        <v>264</v>
      </c>
      <c r="C260" s="180" t="s">
        <v>632</v>
      </c>
      <c r="D260" s="195">
        <v>1834000</v>
      </c>
      <c r="E260" s="196">
        <v>636000</v>
      </c>
      <c r="F260" s="197">
        <f t="shared" si="3"/>
        <v>1198000</v>
      </c>
    </row>
    <row r="261" spans="1:6" x14ac:dyDescent="0.25">
      <c r="A261" s="174" t="s">
        <v>277</v>
      </c>
      <c r="B261" s="14" t="s">
        <v>264</v>
      </c>
      <c r="C261" s="180" t="s">
        <v>633</v>
      </c>
      <c r="D261" s="195">
        <v>1834000</v>
      </c>
      <c r="E261" s="196">
        <v>636000</v>
      </c>
      <c r="F261" s="197">
        <f t="shared" si="3"/>
        <v>1198000</v>
      </c>
    </row>
    <row r="262" spans="1:6" ht="22.5" x14ac:dyDescent="0.25">
      <c r="A262" s="174" t="s">
        <v>634</v>
      </c>
      <c r="B262" s="14" t="s">
        <v>264</v>
      </c>
      <c r="C262" s="180" t="s">
        <v>635</v>
      </c>
      <c r="D262" s="195">
        <v>11213500</v>
      </c>
      <c r="E262" s="196">
        <v>5318955.4800000004</v>
      </c>
      <c r="F262" s="197">
        <f t="shared" si="3"/>
        <v>5894544.5199999996</v>
      </c>
    </row>
    <row r="263" spans="1:6" x14ac:dyDescent="0.25">
      <c r="A263" s="174" t="s">
        <v>306</v>
      </c>
      <c r="B263" s="14" t="s">
        <v>264</v>
      </c>
      <c r="C263" s="180" t="s">
        <v>636</v>
      </c>
      <c r="D263" s="195">
        <v>11213500</v>
      </c>
      <c r="E263" s="196">
        <v>5318955.4800000004</v>
      </c>
      <c r="F263" s="197">
        <f t="shared" si="3"/>
        <v>5894544.5199999996</v>
      </c>
    </row>
    <row r="264" spans="1:6" ht="33.75" x14ac:dyDescent="0.25">
      <c r="A264" s="174" t="s">
        <v>637</v>
      </c>
      <c r="B264" s="14" t="s">
        <v>264</v>
      </c>
      <c r="C264" s="180" t="s">
        <v>638</v>
      </c>
      <c r="D264" s="195">
        <v>4578600</v>
      </c>
      <c r="E264" s="196">
        <v>3787384.86</v>
      </c>
      <c r="F264" s="197">
        <f t="shared" si="3"/>
        <v>791215.14000000013</v>
      </c>
    </row>
    <row r="265" spans="1:6" x14ac:dyDescent="0.25">
      <c r="A265" s="174" t="s">
        <v>277</v>
      </c>
      <c r="B265" s="14" t="s">
        <v>264</v>
      </c>
      <c r="C265" s="180" t="s">
        <v>639</v>
      </c>
      <c r="D265" s="195">
        <v>4578600</v>
      </c>
      <c r="E265" s="196">
        <v>3787384.86</v>
      </c>
      <c r="F265" s="197">
        <f t="shared" si="3"/>
        <v>791215.14000000013</v>
      </c>
    </row>
    <row r="266" spans="1:6" ht="22.5" x14ac:dyDescent="0.25">
      <c r="A266" s="174" t="s">
        <v>336</v>
      </c>
      <c r="B266" s="14" t="s">
        <v>264</v>
      </c>
      <c r="C266" s="180" t="s">
        <v>640</v>
      </c>
      <c r="D266" s="195">
        <v>4500</v>
      </c>
      <c r="E266" s="196">
        <v>4448</v>
      </c>
      <c r="F266" s="197">
        <f t="shared" si="3"/>
        <v>52</v>
      </c>
    </row>
    <row r="267" spans="1:6" x14ac:dyDescent="0.25">
      <c r="A267" s="174" t="s">
        <v>338</v>
      </c>
      <c r="B267" s="14" t="s">
        <v>264</v>
      </c>
      <c r="C267" s="180" t="s">
        <v>641</v>
      </c>
      <c r="D267" s="195">
        <v>4500</v>
      </c>
      <c r="E267" s="196">
        <v>4448</v>
      </c>
      <c r="F267" s="197">
        <f t="shared" si="3"/>
        <v>52</v>
      </c>
    </row>
    <row r="268" spans="1:6" ht="45" x14ac:dyDescent="0.25">
      <c r="A268" s="174" t="s">
        <v>340</v>
      </c>
      <c r="B268" s="14" t="s">
        <v>264</v>
      </c>
      <c r="C268" s="180" t="s">
        <v>642</v>
      </c>
      <c r="D268" s="195">
        <v>4500</v>
      </c>
      <c r="E268" s="196">
        <v>4448</v>
      </c>
      <c r="F268" s="197">
        <f t="shared" si="3"/>
        <v>52</v>
      </c>
    </row>
    <row r="269" spans="1:6" x14ac:dyDescent="0.25">
      <c r="A269" s="174" t="s">
        <v>615</v>
      </c>
      <c r="B269" s="14" t="s">
        <v>264</v>
      </c>
      <c r="C269" s="180" t="s">
        <v>643</v>
      </c>
      <c r="D269" s="195">
        <v>4500</v>
      </c>
      <c r="E269" s="196">
        <v>4448</v>
      </c>
      <c r="F269" s="197">
        <f t="shared" si="3"/>
        <v>52</v>
      </c>
    </row>
    <row r="270" spans="1:6" x14ac:dyDescent="0.25">
      <c r="A270" s="172" t="s">
        <v>644</v>
      </c>
      <c r="B270" s="12" t="s">
        <v>264</v>
      </c>
      <c r="C270" s="179" t="s">
        <v>645</v>
      </c>
      <c r="D270" s="189">
        <v>6496400</v>
      </c>
      <c r="E270" s="190">
        <v>1999999</v>
      </c>
      <c r="F270" s="191">
        <f t="shared" si="3"/>
        <v>4496401</v>
      </c>
    </row>
    <row r="271" spans="1:6" x14ac:dyDescent="0.25">
      <c r="A271" s="174" t="s">
        <v>646</v>
      </c>
      <c r="B271" s="14" t="s">
        <v>264</v>
      </c>
      <c r="C271" s="180" t="s">
        <v>647</v>
      </c>
      <c r="D271" s="195">
        <v>6496400</v>
      </c>
      <c r="E271" s="196">
        <v>1999999</v>
      </c>
      <c r="F271" s="197">
        <f t="shared" ref="F271:F328" si="4">IF(OR(D271="-",IF(E271="-",0,E271)&gt;=IF(D271="-",0,D271)),"-",IF(D271="-",0,D271)-IF(E271="-",0,E271))</f>
        <v>4496401</v>
      </c>
    </row>
    <row r="272" spans="1:6" ht="33.75" x14ac:dyDescent="0.25">
      <c r="A272" s="174" t="s">
        <v>573</v>
      </c>
      <c r="B272" s="14" t="s">
        <v>264</v>
      </c>
      <c r="C272" s="180" t="s">
        <v>648</v>
      </c>
      <c r="D272" s="195">
        <v>6496400</v>
      </c>
      <c r="E272" s="196">
        <v>1999999</v>
      </c>
      <c r="F272" s="197">
        <f t="shared" si="4"/>
        <v>4496401</v>
      </c>
    </row>
    <row r="273" spans="1:6" ht="33.75" x14ac:dyDescent="0.25">
      <c r="A273" s="174" t="s">
        <v>649</v>
      </c>
      <c r="B273" s="14" t="s">
        <v>264</v>
      </c>
      <c r="C273" s="180" t="s">
        <v>650</v>
      </c>
      <c r="D273" s="195">
        <v>6496400</v>
      </c>
      <c r="E273" s="196">
        <v>1999999</v>
      </c>
      <c r="F273" s="197">
        <f t="shared" si="4"/>
        <v>4496401</v>
      </c>
    </row>
    <row r="274" spans="1:6" x14ac:dyDescent="0.25">
      <c r="A274" s="174" t="s">
        <v>651</v>
      </c>
      <c r="B274" s="14" t="s">
        <v>264</v>
      </c>
      <c r="C274" s="180" t="s">
        <v>652</v>
      </c>
      <c r="D274" s="195">
        <v>3000000</v>
      </c>
      <c r="E274" s="196" t="s">
        <v>43</v>
      </c>
      <c r="F274" s="197">
        <f t="shared" si="4"/>
        <v>3000000</v>
      </c>
    </row>
    <row r="275" spans="1:6" x14ac:dyDescent="0.25">
      <c r="A275" s="174" t="s">
        <v>277</v>
      </c>
      <c r="B275" s="14" t="s">
        <v>264</v>
      </c>
      <c r="C275" s="180" t="s">
        <v>653</v>
      </c>
      <c r="D275" s="195">
        <v>3000000</v>
      </c>
      <c r="E275" s="196" t="s">
        <v>43</v>
      </c>
      <c r="F275" s="197">
        <f t="shared" si="4"/>
        <v>3000000</v>
      </c>
    </row>
    <row r="276" spans="1:6" ht="22.5" x14ac:dyDescent="0.25">
      <c r="A276" s="174" t="s">
        <v>654</v>
      </c>
      <c r="B276" s="14" t="s">
        <v>264</v>
      </c>
      <c r="C276" s="180" t="s">
        <v>655</v>
      </c>
      <c r="D276" s="195">
        <v>3496400</v>
      </c>
      <c r="E276" s="196">
        <v>1999999</v>
      </c>
      <c r="F276" s="197">
        <f t="shared" si="4"/>
        <v>1496401</v>
      </c>
    </row>
    <row r="277" spans="1:6" x14ac:dyDescent="0.25">
      <c r="A277" s="174" t="s">
        <v>277</v>
      </c>
      <c r="B277" s="14" t="s">
        <v>264</v>
      </c>
      <c r="C277" s="180" t="s">
        <v>656</v>
      </c>
      <c r="D277" s="195">
        <v>3496400</v>
      </c>
      <c r="E277" s="196">
        <v>1999999</v>
      </c>
      <c r="F277" s="197">
        <f t="shared" si="4"/>
        <v>1496401</v>
      </c>
    </row>
    <row r="278" spans="1:6" x14ac:dyDescent="0.25">
      <c r="A278" s="172" t="s">
        <v>657</v>
      </c>
      <c r="B278" s="12" t="s">
        <v>264</v>
      </c>
      <c r="C278" s="179" t="s">
        <v>658</v>
      </c>
      <c r="D278" s="189">
        <v>40000</v>
      </c>
      <c r="E278" s="190">
        <v>35378</v>
      </c>
      <c r="F278" s="191">
        <f t="shared" si="4"/>
        <v>4622</v>
      </c>
    </row>
    <row r="279" spans="1:6" ht="22.5" x14ac:dyDescent="0.25">
      <c r="A279" s="174" t="s">
        <v>659</v>
      </c>
      <c r="B279" s="14" t="s">
        <v>264</v>
      </c>
      <c r="C279" s="180" t="s">
        <v>660</v>
      </c>
      <c r="D279" s="195">
        <v>40000</v>
      </c>
      <c r="E279" s="196">
        <v>35378</v>
      </c>
      <c r="F279" s="197">
        <f t="shared" si="4"/>
        <v>4622</v>
      </c>
    </row>
    <row r="280" spans="1:6" ht="22.5" x14ac:dyDescent="0.25">
      <c r="A280" s="174" t="s">
        <v>279</v>
      </c>
      <c r="B280" s="14" t="s">
        <v>264</v>
      </c>
      <c r="C280" s="180" t="s">
        <v>661</v>
      </c>
      <c r="D280" s="195">
        <v>40000</v>
      </c>
      <c r="E280" s="196">
        <v>35378</v>
      </c>
      <c r="F280" s="197">
        <f t="shared" si="4"/>
        <v>4622</v>
      </c>
    </row>
    <row r="281" spans="1:6" x14ac:dyDescent="0.25">
      <c r="A281" s="174"/>
      <c r="B281" s="14" t="s">
        <v>264</v>
      </c>
      <c r="C281" s="180" t="s">
        <v>662</v>
      </c>
      <c r="D281" s="195">
        <v>40000</v>
      </c>
      <c r="E281" s="196">
        <v>35378</v>
      </c>
      <c r="F281" s="197">
        <f t="shared" si="4"/>
        <v>4622</v>
      </c>
    </row>
    <row r="282" spans="1:6" ht="22.5" x14ac:dyDescent="0.25">
      <c r="A282" s="174" t="s">
        <v>282</v>
      </c>
      <c r="B282" s="14" t="s">
        <v>264</v>
      </c>
      <c r="C282" s="180" t="s">
        <v>663</v>
      </c>
      <c r="D282" s="195">
        <v>40000</v>
      </c>
      <c r="E282" s="196">
        <v>35378</v>
      </c>
      <c r="F282" s="197">
        <f t="shared" si="4"/>
        <v>4622</v>
      </c>
    </row>
    <row r="283" spans="1:6" x14ac:dyDescent="0.25">
      <c r="A283" s="174" t="s">
        <v>277</v>
      </c>
      <c r="B283" s="14" t="s">
        <v>264</v>
      </c>
      <c r="C283" s="180" t="s">
        <v>664</v>
      </c>
      <c r="D283" s="195">
        <v>40000</v>
      </c>
      <c r="E283" s="196">
        <v>35378</v>
      </c>
      <c r="F283" s="197">
        <f t="shared" si="4"/>
        <v>4622</v>
      </c>
    </row>
    <row r="284" spans="1:6" x14ac:dyDescent="0.25">
      <c r="A284" s="172" t="s">
        <v>665</v>
      </c>
      <c r="B284" s="12" t="s">
        <v>264</v>
      </c>
      <c r="C284" s="179" t="s">
        <v>666</v>
      </c>
      <c r="D284" s="189">
        <v>88511400</v>
      </c>
      <c r="E284" s="190">
        <v>54205563.090000004</v>
      </c>
      <c r="F284" s="191">
        <f t="shared" si="4"/>
        <v>34305836.909999996</v>
      </c>
    </row>
    <row r="285" spans="1:6" x14ac:dyDescent="0.25">
      <c r="A285" s="174" t="s">
        <v>667</v>
      </c>
      <c r="B285" s="14" t="s">
        <v>264</v>
      </c>
      <c r="C285" s="180" t="s">
        <v>668</v>
      </c>
      <c r="D285" s="195">
        <v>88481400</v>
      </c>
      <c r="E285" s="196">
        <v>54205563.090000004</v>
      </c>
      <c r="F285" s="197">
        <f t="shared" si="4"/>
        <v>34275836.909999996</v>
      </c>
    </row>
    <row r="286" spans="1:6" ht="33.75" x14ac:dyDescent="0.25">
      <c r="A286" s="174" t="s">
        <v>669</v>
      </c>
      <c r="B286" s="14" t="s">
        <v>264</v>
      </c>
      <c r="C286" s="180" t="s">
        <v>670</v>
      </c>
      <c r="D286" s="195">
        <v>86890400</v>
      </c>
      <c r="E286" s="196">
        <v>53033967</v>
      </c>
      <c r="F286" s="197">
        <f t="shared" si="4"/>
        <v>33856433</v>
      </c>
    </row>
    <row r="287" spans="1:6" ht="22.5" x14ac:dyDescent="0.25">
      <c r="A287" s="174" t="s">
        <v>671</v>
      </c>
      <c r="B287" s="14" t="s">
        <v>264</v>
      </c>
      <c r="C287" s="180" t="s">
        <v>672</v>
      </c>
      <c r="D287" s="195">
        <v>1166300</v>
      </c>
      <c r="E287" s="196">
        <v>1069112.6100000001</v>
      </c>
      <c r="F287" s="197">
        <f t="shared" si="4"/>
        <v>97187.389999999898</v>
      </c>
    </row>
    <row r="288" spans="1:6" ht="45" x14ac:dyDescent="0.25">
      <c r="A288" s="174" t="s">
        <v>673</v>
      </c>
      <c r="B288" s="14" t="s">
        <v>264</v>
      </c>
      <c r="C288" s="180" t="s">
        <v>674</v>
      </c>
      <c r="D288" s="195">
        <v>1166300</v>
      </c>
      <c r="E288" s="196">
        <v>1069112.6100000001</v>
      </c>
      <c r="F288" s="197">
        <f t="shared" si="4"/>
        <v>97187.389999999898</v>
      </c>
    </row>
    <row r="289" spans="1:6" x14ac:dyDescent="0.25">
      <c r="A289" s="174" t="s">
        <v>615</v>
      </c>
      <c r="B289" s="14" t="s">
        <v>264</v>
      </c>
      <c r="C289" s="180" t="s">
        <v>675</v>
      </c>
      <c r="D289" s="195">
        <v>1166300</v>
      </c>
      <c r="E289" s="196">
        <v>1069112.6100000001</v>
      </c>
      <c r="F289" s="197">
        <f t="shared" si="4"/>
        <v>97187.389999999898</v>
      </c>
    </row>
    <row r="290" spans="1:6" x14ac:dyDescent="0.25">
      <c r="A290" s="174"/>
      <c r="B290" s="14" t="s">
        <v>264</v>
      </c>
      <c r="C290" s="180" t="s">
        <v>676</v>
      </c>
      <c r="D290" s="195">
        <v>85724100</v>
      </c>
      <c r="E290" s="196">
        <v>51964854.390000001</v>
      </c>
      <c r="F290" s="197">
        <f t="shared" si="4"/>
        <v>33759245.609999999</v>
      </c>
    </row>
    <row r="291" spans="1:6" ht="33.75" x14ac:dyDescent="0.25">
      <c r="A291" s="174" t="s">
        <v>611</v>
      </c>
      <c r="B291" s="14" t="s">
        <v>264</v>
      </c>
      <c r="C291" s="180" t="s">
        <v>677</v>
      </c>
      <c r="D291" s="195">
        <v>66028500</v>
      </c>
      <c r="E291" s="196">
        <v>43186293.960000001</v>
      </c>
      <c r="F291" s="197">
        <f t="shared" si="4"/>
        <v>22842206.039999999</v>
      </c>
    </row>
    <row r="292" spans="1:6" ht="45" x14ac:dyDescent="0.25">
      <c r="A292" s="174" t="s">
        <v>613</v>
      </c>
      <c r="B292" s="14" t="s">
        <v>264</v>
      </c>
      <c r="C292" s="180" t="s">
        <v>678</v>
      </c>
      <c r="D292" s="195">
        <v>49065400</v>
      </c>
      <c r="E292" s="196">
        <v>27358634.25</v>
      </c>
      <c r="F292" s="197">
        <f t="shared" si="4"/>
        <v>21706765.75</v>
      </c>
    </row>
    <row r="293" spans="1:6" x14ac:dyDescent="0.25">
      <c r="A293" s="174" t="s">
        <v>615</v>
      </c>
      <c r="B293" s="14" t="s">
        <v>264</v>
      </c>
      <c r="C293" s="180" t="s">
        <v>679</v>
      </c>
      <c r="D293" s="195">
        <v>16963100</v>
      </c>
      <c r="E293" s="196">
        <v>15827659.710000001</v>
      </c>
      <c r="F293" s="197">
        <f t="shared" si="4"/>
        <v>1135440.2899999991</v>
      </c>
    </row>
    <row r="294" spans="1:6" ht="56.25" x14ac:dyDescent="0.25">
      <c r="A294" s="174" t="s">
        <v>680</v>
      </c>
      <c r="B294" s="14" t="s">
        <v>264</v>
      </c>
      <c r="C294" s="180" t="s">
        <v>681</v>
      </c>
      <c r="D294" s="195">
        <v>10254900</v>
      </c>
      <c r="E294" s="196">
        <v>5992400</v>
      </c>
      <c r="F294" s="197">
        <f t="shared" si="4"/>
        <v>4262500</v>
      </c>
    </row>
    <row r="295" spans="1:6" x14ac:dyDescent="0.25">
      <c r="A295" s="174" t="s">
        <v>243</v>
      </c>
      <c r="B295" s="14" t="s">
        <v>264</v>
      </c>
      <c r="C295" s="180" t="s">
        <v>682</v>
      </c>
      <c r="D295" s="195">
        <v>10254900</v>
      </c>
      <c r="E295" s="196">
        <v>5992400</v>
      </c>
      <c r="F295" s="197">
        <f t="shared" si="4"/>
        <v>4262500</v>
      </c>
    </row>
    <row r="296" spans="1:6" ht="45" x14ac:dyDescent="0.25">
      <c r="A296" s="174" t="s">
        <v>683</v>
      </c>
      <c r="B296" s="14" t="s">
        <v>264</v>
      </c>
      <c r="C296" s="180" t="s">
        <v>684</v>
      </c>
      <c r="D296" s="195">
        <v>1736300</v>
      </c>
      <c r="E296" s="196">
        <v>1736160.43</v>
      </c>
      <c r="F296" s="197">
        <f t="shared" si="4"/>
        <v>139.57000000006519</v>
      </c>
    </row>
    <row r="297" spans="1:6" x14ac:dyDescent="0.25">
      <c r="A297" s="174" t="s">
        <v>615</v>
      </c>
      <c r="B297" s="14" t="s">
        <v>264</v>
      </c>
      <c r="C297" s="180" t="s">
        <v>685</v>
      </c>
      <c r="D297" s="195">
        <v>1736300</v>
      </c>
      <c r="E297" s="196">
        <v>1736160.43</v>
      </c>
      <c r="F297" s="197">
        <f t="shared" si="4"/>
        <v>139.57000000006519</v>
      </c>
    </row>
    <row r="298" spans="1:6" ht="33.75" x14ac:dyDescent="0.25">
      <c r="A298" s="174" t="s">
        <v>686</v>
      </c>
      <c r="B298" s="14" t="s">
        <v>264</v>
      </c>
      <c r="C298" s="180" t="s">
        <v>687</v>
      </c>
      <c r="D298" s="195">
        <v>7704400</v>
      </c>
      <c r="E298" s="196">
        <v>1050000</v>
      </c>
      <c r="F298" s="197">
        <f t="shared" si="4"/>
        <v>6654400</v>
      </c>
    </row>
    <row r="299" spans="1:6" ht="22.5" x14ac:dyDescent="0.25">
      <c r="A299" s="174" t="s">
        <v>494</v>
      </c>
      <c r="B299" s="14" t="s">
        <v>264</v>
      </c>
      <c r="C299" s="180" t="s">
        <v>688</v>
      </c>
      <c r="D299" s="195">
        <v>4000000</v>
      </c>
      <c r="E299" s="196" t="s">
        <v>43</v>
      </c>
      <c r="F299" s="197">
        <f t="shared" si="4"/>
        <v>4000000</v>
      </c>
    </row>
    <row r="300" spans="1:6" x14ac:dyDescent="0.25">
      <c r="A300" s="174" t="s">
        <v>277</v>
      </c>
      <c r="B300" s="14" t="s">
        <v>264</v>
      </c>
      <c r="C300" s="180" t="s">
        <v>689</v>
      </c>
      <c r="D300" s="195">
        <v>3704400</v>
      </c>
      <c r="E300" s="196">
        <v>1050000</v>
      </c>
      <c r="F300" s="197">
        <f t="shared" si="4"/>
        <v>2654400</v>
      </c>
    </row>
    <row r="301" spans="1:6" ht="22.5" x14ac:dyDescent="0.25">
      <c r="A301" s="174" t="s">
        <v>336</v>
      </c>
      <c r="B301" s="14" t="s">
        <v>264</v>
      </c>
      <c r="C301" s="180" t="s">
        <v>690</v>
      </c>
      <c r="D301" s="195">
        <v>1591000</v>
      </c>
      <c r="E301" s="196">
        <v>1171596.0900000001</v>
      </c>
      <c r="F301" s="197">
        <f t="shared" si="4"/>
        <v>419403.90999999992</v>
      </c>
    </row>
    <row r="302" spans="1:6" x14ac:dyDescent="0.25">
      <c r="A302" s="174" t="s">
        <v>338</v>
      </c>
      <c r="B302" s="14" t="s">
        <v>264</v>
      </c>
      <c r="C302" s="180" t="s">
        <v>691</v>
      </c>
      <c r="D302" s="195">
        <v>1591000</v>
      </c>
      <c r="E302" s="196">
        <v>1171596.0900000001</v>
      </c>
      <c r="F302" s="197">
        <f t="shared" si="4"/>
        <v>419403.90999999992</v>
      </c>
    </row>
    <row r="303" spans="1:6" ht="45" x14ac:dyDescent="0.25">
      <c r="A303" s="174" t="s">
        <v>340</v>
      </c>
      <c r="B303" s="14" t="s">
        <v>264</v>
      </c>
      <c r="C303" s="180" t="s">
        <v>692</v>
      </c>
      <c r="D303" s="195">
        <v>9100</v>
      </c>
      <c r="E303" s="196">
        <v>8938.6</v>
      </c>
      <c r="F303" s="197">
        <f t="shared" si="4"/>
        <v>161.39999999999964</v>
      </c>
    </row>
    <row r="304" spans="1:6" x14ac:dyDescent="0.25">
      <c r="A304" s="174" t="s">
        <v>615</v>
      </c>
      <c r="B304" s="14" t="s">
        <v>264</v>
      </c>
      <c r="C304" s="180" t="s">
        <v>693</v>
      </c>
      <c r="D304" s="195">
        <v>9100</v>
      </c>
      <c r="E304" s="196">
        <v>8938.6</v>
      </c>
      <c r="F304" s="197">
        <f t="shared" si="4"/>
        <v>161.39999999999964</v>
      </c>
    </row>
    <row r="305" spans="1:6" ht="56.25" x14ac:dyDescent="0.25">
      <c r="A305" s="174" t="s">
        <v>365</v>
      </c>
      <c r="B305" s="14" t="s">
        <v>264</v>
      </c>
      <c r="C305" s="180" t="s">
        <v>694</v>
      </c>
      <c r="D305" s="195">
        <v>1581900</v>
      </c>
      <c r="E305" s="196">
        <v>1162657.49</v>
      </c>
      <c r="F305" s="197">
        <f t="shared" si="4"/>
        <v>419242.51</v>
      </c>
    </row>
    <row r="306" spans="1:6" x14ac:dyDescent="0.25">
      <c r="A306" s="174" t="s">
        <v>615</v>
      </c>
      <c r="B306" s="14" t="s">
        <v>264</v>
      </c>
      <c r="C306" s="180" t="s">
        <v>695</v>
      </c>
      <c r="D306" s="195">
        <v>1581900</v>
      </c>
      <c r="E306" s="196">
        <v>1162657.49</v>
      </c>
      <c r="F306" s="197">
        <f t="shared" si="4"/>
        <v>419242.51</v>
      </c>
    </row>
    <row r="307" spans="1:6" x14ac:dyDescent="0.25">
      <c r="A307" s="174" t="s">
        <v>696</v>
      </c>
      <c r="B307" s="14" t="s">
        <v>264</v>
      </c>
      <c r="C307" s="180" t="s">
        <v>697</v>
      </c>
      <c r="D307" s="195">
        <v>30000</v>
      </c>
      <c r="E307" s="196" t="s">
        <v>43</v>
      </c>
      <c r="F307" s="197">
        <f t="shared" si="4"/>
        <v>30000</v>
      </c>
    </row>
    <row r="308" spans="1:6" ht="33.75" x14ac:dyDescent="0.25">
      <c r="A308" s="174" t="s">
        <v>669</v>
      </c>
      <c r="B308" s="14" t="s">
        <v>264</v>
      </c>
      <c r="C308" s="180" t="s">
        <v>698</v>
      </c>
      <c r="D308" s="195">
        <v>30000</v>
      </c>
      <c r="E308" s="196" t="s">
        <v>43</v>
      </c>
      <c r="F308" s="197">
        <f t="shared" si="4"/>
        <v>30000</v>
      </c>
    </row>
    <row r="309" spans="1:6" x14ac:dyDescent="0.25">
      <c r="A309" s="174"/>
      <c r="B309" s="14" t="s">
        <v>264</v>
      </c>
      <c r="C309" s="180" t="s">
        <v>699</v>
      </c>
      <c r="D309" s="195">
        <v>30000</v>
      </c>
      <c r="E309" s="196" t="s">
        <v>43</v>
      </c>
      <c r="F309" s="197">
        <f t="shared" si="4"/>
        <v>30000</v>
      </c>
    </row>
    <row r="310" spans="1:6" x14ac:dyDescent="0.25">
      <c r="A310" s="174" t="s">
        <v>700</v>
      </c>
      <c r="B310" s="14" t="s">
        <v>264</v>
      </c>
      <c r="C310" s="180" t="s">
        <v>701</v>
      </c>
      <c r="D310" s="195">
        <v>30000</v>
      </c>
      <c r="E310" s="196" t="s">
        <v>43</v>
      </c>
      <c r="F310" s="197">
        <f t="shared" si="4"/>
        <v>30000</v>
      </c>
    </row>
    <row r="311" spans="1:6" x14ac:dyDescent="0.25">
      <c r="A311" s="174" t="s">
        <v>277</v>
      </c>
      <c r="B311" s="14" t="s">
        <v>264</v>
      </c>
      <c r="C311" s="180" t="s">
        <v>702</v>
      </c>
      <c r="D311" s="195">
        <v>30000</v>
      </c>
      <c r="E311" s="196" t="s">
        <v>43</v>
      </c>
      <c r="F311" s="197">
        <f t="shared" si="4"/>
        <v>30000</v>
      </c>
    </row>
    <row r="312" spans="1:6" x14ac:dyDescent="0.25">
      <c r="A312" s="172" t="s">
        <v>703</v>
      </c>
      <c r="B312" s="12" t="s">
        <v>264</v>
      </c>
      <c r="C312" s="179" t="s">
        <v>704</v>
      </c>
      <c r="D312" s="189">
        <v>1016900</v>
      </c>
      <c r="E312" s="190">
        <v>757969.06</v>
      </c>
      <c r="F312" s="191">
        <f t="shared" si="4"/>
        <v>258930.93999999994</v>
      </c>
    </row>
    <row r="313" spans="1:6" x14ac:dyDescent="0.25">
      <c r="A313" s="174" t="s">
        <v>705</v>
      </c>
      <c r="B313" s="14" t="s">
        <v>264</v>
      </c>
      <c r="C313" s="180" t="s">
        <v>706</v>
      </c>
      <c r="D313" s="195">
        <v>595500</v>
      </c>
      <c r="E313" s="196">
        <v>337173.06</v>
      </c>
      <c r="F313" s="197">
        <f t="shared" si="4"/>
        <v>258326.94</v>
      </c>
    </row>
    <row r="314" spans="1:6" ht="22.5" x14ac:dyDescent="0.25">
      <c r="A314" s="174" t="s">
        <v>279</v>
      </c>
      <c r="B314" s="14" t="s">
        <v>264</v>
      </c>
      <c r="C314" s="180" t="s">
        <v>707</v>
      </c>
      <c r="D314" s="195">
        <v>595500</v>
      </c>
      <c r="E314" s="196">
        <v>337173.06</v>
      </c>
      <c r="F314" s="197">
        <f t="shared" si="4"/>
        <v>258326.94</v>
      </c>
    </row>
    <row r="315" spans="1:6" x14ac:dyDescent="0.25">
      <c r="A315" s="174"/>
      <c r="B315" s="14" t="s">
        <v>264</v>
      </c>
      <c r="C315" s="180" t="s">
        <v>708</v>
      </c>
      <c r="D315" s="195">
        <v>595500</v>
      </c>
      <c r="E315" s="196">
        <v>337173.06</v>
      </c>
      <c r="F315" s="197">
        <f t="shared" si="4"/>
        <v>258326.94</v>
      </c>
    </row>
    <row r="316" spans="1:6" ht="45" x14ac:dyDescent="0.25">
      <c r="A316" s="174" t="s">
        <v>709</v>
      </c>
      <c r="B316" s="14" t="s">
        <v>264</v>
      </c>
      <c r="C316" s="180" t="s">
        <v>710</v>
      </c>
      <c r="D316" s="195">
        <v>595500</v>
      </c>
      <c r="E316" s="196">
        <v>337173.06</v>
      </c>
      <c r="F316" s="197">
        <f t="shared" si="4"/>
        <v>258326.94</v>
      </c>
    </row>
    <row r="317" spans="1:6" x14ac:dyDescent="0.25">
      <c r="A317" s="174" t="s">
        <v>711</v>
      </c>
      <c r="B317" s="14" t="s">
        <v>264</v>
      </c>
      <c r="C317" s="180" t="s">
        <v>712</v>
      </c>
      <c r="D317" s="195">
        <v>595500</v>
      </c>
      <c r="E317" s="196">
        <v>337173.06</v>
      </c>
      <c r="F317" s="197">
        <f t="shared" si="4"/>
        <v>258326.94</v>
      </c>
    </row>
    <row r="318" spans="1:6" x14ac:dyDescent="0.25">
      <c r="A318" s="174" t="s">
        <v>713</v>
      </c>
      <c r="B318" s="14" t="s">
        <v>264</v>
      </c>
      <c r="C318" s="180" t="s">
        <v>714</v>
      </c>
      <c r="D318" s="195">
        <v>421400</v>
      </c>
      <c r="E318" s="196">
        <v>420796</v>
      </c>
      <c r="F318" s="197">
        <f t="shared" si="4"/>
        <v>604</v>
      </c>
    </row>
    <row r="319" spans="1:6" ht="22.5" x14ac:dyDescent="0.25">
      <c r="A319" s="174" t="s">
        <v>336</v>
      </c>
      <c r="B319" s="14" t="s">
        <v>264</v>
      </c>
      <c r="C319" s="180" t="s">
        <v>715</v>
      </c>
      <c r="D319" s="195">
        <v>421400</v>
      </c>
      <c r="E319" s="196">
        <v>420796</v>
      </c>
      <c r="F319" s="197">
        <f t="shared" si="4"/>
        <v>604</v>
      </c>
    </row>
    <row r="320" spans="1:6" x14ac:dyDescent="0.25">
      <c r="A320" s="174" t="s">
        <v>338</v>
      </c>
      <c r="B320" s="14" t="s">
        <v>264</v>
      </c>
      <c r="C320" s="180" t="s">
        <v>716</v>
      </c>
      <c r="D320" s="195">
        <v>421400</v>
      </c>
      <c r="E320" s="196">
        <v>420796</v>
      </c>
      <c r="F320" s="197">
        <f t="shared" si="4"/>
        <v>604</v>
      </c>
    </row>
    <row r="321" spans="1:6" ht="56.25" x14ac:dyDescent="0.25">
      <c r="A321" s="174" t="s">
        <v>365</v>
      </c>
      <c r="B321" s="14" t="s">
        <v>264</v>
      </c>
      <c r="C321" s="180" t="s">
        <v>717</v>
      </c>
      <c r="D321" s="195">
        <v>421400</v>
      </c>
      <c r="E321" s="196">
        <v>420796</v>
      </c>
      <c r="F321" s="197">
        <f t="shared" si="4"/>
        <v>604</v>
      </c>
    </row>
    <row r="322" spans="1:6" ht="22.5" x14ac:dyDescent="0.25">
      <c r="A322" s="174" t="s">
        <v>718</v>
      </c>
      <c r="B322" s="14" t="s">
        <v>264</v>
      </c>
      <c r="C322" s="180" t="s">
        <v>719</v>
      </c>
      <c r="D322" s="195">
        <v>421400</v>
      </c>
      <c r="E322" s="196">
        <v>420796</v>
      </c>
      <c r="F322" s="197">
        <f t="shared" si="4"/>
        <v>604</v>
      </c>
    </row>
    <row r="323" spans="1:6" x14ac:dyDescent="0.25">
      <c r="A323" s="172" t="s">
        <v>720</v>
      </c>
      <c r="B323" s="12" t="s">
        <v>264</v>
      </c>
      <c r="C323" s="179" t="s">
        <v>721</v>
      </c>
      <c r="D323" s="189">
        <v>1117000</v>
      </c>
      <c r="E323" s="190">
        <v>651700</v>
      </c>
      <c r="F323" s="191">
        <f t="shared" si="4"/>
        <v>465300</v>
      </c>
    </row>
    <row r="324" spans="1:6" x14ac:dyDescent="0.25">
      <c r="A324" s="174" t="s">
        <v>722</v>
      </c>
      <c r="B324" s="14" t="s">
        <v>264</v>
      </c>
      <c r="C324" s="180" t="s">
        <v>723</v>
      </c>
      <c r="D324" s="195">
        <v>1117000</v>
      </c>
      <c r="E324" s="196">
        <v>651700</v>
      </c>
      <c r="F324" s="197">
        <f t="shared" si="4"/>
        <v>465300</v>
      </c>
    </row>
    <row r="325" spans="1:6" ht="33.75" x14ac:dyDescent="0.25">
      <c r="A325" s="174" t="s">
        <v>669</v>
      </c>
      <c r="B325" s="14" t="s">
        <v>264</v>
      </c>
      <c r="C325" s="180" t="s">
        <v>724</v>
      </c>
      <c r="D325" s="195">
        <v>1117000</v>
      </c>
      <c r="E325" s="196">
        <v>651700</v>
      </c>
      <c r="F325" s="197">
        <f t="shared" si="4"/>
        <v>465300</v>
      </c>
    </row>
    <row r="326" spans="1:6" x14ac:dyDescent="0.25">
      <c r="A326" s="174"/>
      <c r="B326" s="14" t="s">
        <v>264</v>
      </c>
      <c r="C326" s="180" t="s">
        <v>725</v>
      </c>
      <c r="D326" s="195">
        <v>1117000</v>
      </c>
      <c r="E326" s="196">
        <v>651700</v>
      </c>
      <c r="F326" s="197">
        <f t="shared" si="4"/>
        <v>465300</v>
      </c>
    </row>
    <row r="327" spans="1:6" ht="78.75" x14ac:dyDescent="0.25">
      <c r="A327" s="175" t="s">
        <v>726</v>
      </c>
      <c r="B327" s="14" t="s">
        <v>264</v>
      </c>
      <c r="C327" s="180" t="s">
        <v>727</v>
      </c>
      <c r="D327" s="195">
        <v>1117000</v>
      </c>
      <c r="E327" s="196">
        <v>651700</v>
      </c>
      <c r="F327" s="197">
        <f t="shared" si="4"/>
        <v>465300</v>
      </c>
    </row>
    <row r="328" spans="1:6" x14ac:dyDescent="0.25">
      <c r="A328" s="174" t="s">
        <v>243</v>
      </c>
      <c r="B328" s="14" t="s">
        <v>264</v>
      </c>
      <c r="C328" s="180" t="s">
        <v>728</v>
      </c>
      <c r="D328" s="195">
        <v>1117000</v>
      </c>
      <c r="E328" s="196">
        <v>651700</v>
      </c>
      <c r="F328" s="197">
        <f t="shared" si="4"/>
        <v>465300</v>
      </c>
    </row>
    <row r="329" spans="1:6" x14ac:dyDescent="0.25">
      <c r="A329" s="204"/>
      <c r="B329" s="15"/>
      <c r="C329" s="181"/>
      <c r="D329" s="198"/>
      <c r="E329" s="199"/>
      <c r="F329" s="199"/>
    </row>
    <row r="330" spans="1:6" x14ac:dyDescent="0.25">
      <c r="A330" s="205" t="s">
        <v>729</v>
      </c>
      <c r="B330" s="16" t="s">
        <v>730</v>
      </c>
      <c r="C330" s="182" t="s">
        <v>265</v>
      </c>
      <c r="D330" s="200">
        <v>-80899600</v>
      </c>
      <c r="E330" s="200">
        <v>-48889273.149999999</v>
      </c>
      <c r="F330" s="201" t="s">
        <v>731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G39"/>
  <sheetViews>
    <sheetView showGridLines="0" zoomScaleNormal="100" workbookViewId="0">
      <selection activeCell="AI10" sqref="AI10:AY10"/>
    </sheetView>
  </sheetViews>
  <sheetFormatPr defaultColWidth="0.85546875" defaultRowHeight="12" x14ac:dyDescent="0.2"/>
  <cols>
    <col min="1" max="13" width="0.85546875" style="17"/>
    <col min="14" max="14" width="5" style="17" customWidth="1"/>
    <col min="15" max="23" width="0.85546875" style="17"/>
    <col min="24" max="24" width="6.85546875" style="17" customWidth="1"/>
    <col min="25" max="27" width="0.85546875" style="17"/>
    <col min="28" max="28" width="6.85546875" style="17" customWidth="1"/>
    <col min="29" max="48" width="0.85546875" style="17"/>
    <col min="49" max="49" width="1.5703125" style="17" customWidth="1"/>
    <col min="50" max="50" width="4.140625" style="17" customWidth="1"/>
    <col min="51" max="51" width="11.5703125" style="17" customWidth="1"/>
    <col min="52" max="73" width="0.85546875" style="17"/>
    <col min="74" max="74" width="3.7109375" style="17" customWidth="1"/>
    <col min="75" max="91" width="0.85546875" style="17"/>
    <col min="92" max="92" width="5.7109375" style="17" customWidth="1"/>
    <col min="93" max="109" width="0.85546875" style="17"/>
    <col min="110" max="110" width="6.140625" style="17" customWidth="1"/>
    <col min="111" max="111" width="14.42578125" style="17" customWidth="1"/>
    <col min="112" max="112" width="6" style="17" customWidth="1"/>
    <col min="113" max="16384" width="0.85546875" style="17"/>
  </cols>
  <sheetData>
    <row r="1" spans="1:111" ht="11.1" customHeight="1" x14ac:dyDescent="0.2">
      <c r="CU1" s="48" t="s">
        <v>756</v>
      </c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</row>
    <row r="2" spans="1:111" s="18" customFormat="1" ht="13.15" customHeight="1" x14ac:dyDescent="0.2">
      <c r="A2" s="49" t="s">
        <v>757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</row>
    <row r="3" spans="1:111" ht="60" customHeight="1" x14ac:dyDescent="0.2">
      <c r="A3" s="50" t="s">
        <v>758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2"/>
      <c r="AC3" s="50" t="s">
        <v>759</v>
      </c>
      <c r="AD3" s="51"/>
      <c r="AE3" s="51"/>
      <c r="AF3" s="51"/>
      <c r="AG3" s="51"/>
      <c r="AH3" s="52"/>
      <c r="AI3" s="50" t="s">
        <v>760</v>
      </c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2"/>
      <c r="AZ3" s="50" t="s">
        <v>761</v>
      </c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2"/>
      <c r="BW3" s="50" t="s">
        <v>24</v>
      </c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2"/>
      <c r="CO3" s="50" t="s">
        <v>25</v>
      </c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2"/>
    </row>
    <row r="4" spans="1:111" s="19" customFormat="1" ht="13.9" customHeight="1" x14ac:dyDescent="0.25">
      <c r="A4" s="45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7"/>
      <c r="AC4" s="45">
        <v>2</v>
      </c>
      <c r="AD4" s="46"/>
      <c r="AE4" s="46"/>
      <c r="AF4" s="46"/>
      <c r="AG4" s="46"/>
      <c r="AH4" s="47"/>
      <c r="AI4" s="45">
        <v>3</v>
      </c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7"/>
      <c r="AZ4" s="45">
        <v>4</v>
      </c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7"/>
      <c r="BW4" s="45">
        <v>5</v>
      </c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7"/>
      <c r="CO4" s="45">
        <v>6</v>
      </c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7"/>
    </row>
    <row r="5" spans="1:111" x14ac:dyDescent="0.2">
      <c r="A5" s="206" t="s">
        <v>732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8"/>
      <c r="AC5" s="71" t="s">
        <v>733</v>
      </c>
      <c r="AD5" s="72"/>
      <c r="AE5" s="72"/>
      <c r="AF5" s="72"/>
      <c r="AG5" s="72"/>
      <c r="AH5" s="73"/>
      <c r="AI5" s="71" t="s">
        <v>762</v>
      </c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3"/>
      <c r="AZ5" s="74">
        <f>AZ20</f>
        <v>80899600</v>
      </c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6"/>
      <c r="BW5" s="74">
        <f>BW20</f>
        <v>48889273.150000006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6"/>
      <c r="CO5" s="74" t="s">
        <v>763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6"/>
    </row>
    <row r="6" spans="1:111" x14ac:dyDescent="0.2">
      <c r="A6" s="209" t="s">
        <v>32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1"/>
      <c r="AC6" s="53" t="s">
        <v>735</v>
      </c>
      <c r="AD6" s="54"/>
      <c r="AE6" s="54"/>
      <c r="AF6" s="54"/>
      <c r="AG6" s="54"/>
      <c r="AH6" s="55"/>
      <c r="AI6" s="53" t="s">
        <v>762</v>
      </c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5"/>
      <c r="AZ6" s="59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1"/>
      <c r="BW6" s="65" t="s">
        <v>43</v>
      </c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7"/>
      <c r="CO6" s="65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7"/>
    </row>
    <row r="7" spans="1:111" x14ac:dyDescent="0.2">
      <c r="A7" s="212" t="s">
        <v>734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4"/>
      <c r="AC7" s="56"/>
      <c r="AD7" s="57"/>
      <c r="AE7" s="57"/>
      <c r="AF7" s="57"/>
      <c r="AG7" s="57"/>
      <c r="AH7" s="58"/>
      <c r="AI7" s="56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8"/>
      <c r="AZ7" s="62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4"/>
      <c r="BW7" s="68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70"/>
      <c r="CO7" s="68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70"/>
    </row>
    <row r="8" spans="1:111" x14ac:dyDescent="0.2">
      <c r="A8" s="215" t="s">
        <v>736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7"/>
      <c r="AC8" s="53"/>
      <c r="AD8" s="54"/>
      <c r="AE8" s="54"/>
      <c r="AF8" s="54"/>
      <c r="AG8" s="54"/>
      <c r="AH8" s="55"/>
      <c r="AI8" s="53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5"/>
      <c r="AZ8" s="65" t="s">
        <v>43</v>
      </c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7"/>
      <c r="BW8" s="65" t="s">
        <v>43</v>
      </c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7"/>
      <c r="CO8" s="65" t="s">
        <v>43</v>
      </c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7"/>
    </row>
    <row r="9" spans="1:111" x14ac:dyDescent="0.2">
      <c r="A9" s="218"/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20"/>
      <c r="AC9" s="56"/>
      <c r="AD9" s="57"/>
      <c r="AE9" s="57"/>
      <c r="AF9" s="57"/>
      <c r="AG9" s="57"/>
      <c r="AH9" s="58"/>
      <c r="AI9" s="56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8"/>
      <c r="AZ9" s="68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70"/>
      <c r="BW9" s="68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70"/>
      <c r="CO9" s="68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70"/>
    </row>
    <row r="10" spans="1:111" ht="24.75" customHeight="1" x14ac:dyDescent="0.2">
      <c r="A10" s="221" t="s">
        <v>764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3"/>
      <c r="AC10" s="71" t="s">
        <v>735</v>
      </c>
      <c r="AD10" s="72"/>
      <c r="AE10" s="72"/>
      <c r="AF10" s="72"/>
      <c r="AG10" s="72"/>
      <c r="AH10" s="73"/>
      <c r="AI10" s="77" t="s">
        <v>765</v>
      </c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9"/>
      <c r="AZ10" s="74" t="s">
        <v>43</v>
      </c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6"/>
      <c r="BW10" s="74" t="s">
        <v>43</v>
      </c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6"/>
      <c r="CO10" s="74" t="s">
        <v>43</v>
      </c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6"/>
    </row>
    <row r="11" spans="1:111" ht="36" customHeight="1" x14ac:dyDescent="0.2">
      <c r="A11" s="215" t="s">
        <v>766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7"/>
      <c r="AC11" s="71" t="s">
        <v>735</v>
      </c>
      <c r="AD11" s="72"/>
      <c r="AE11" s="72"/>
      <c r="AF11" s="72"/>
      <c r="AG11" s="72"/>
      <c r="AH11" s="73"/>
      <c r="AI11" s="77" t="s">
        <v>767</v>
      </c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9"/>
      <c r="AZ11" s="74" t="s">
        <v>43</v>
      </c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6"/>
      <c r="BW11" s="74" t="s">
        <v>43</v>
      </c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6"/>
      <c r="CO11" s="74" t="str">
        <f>AZ11</f>
        <v>-</v>
      </c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6"/>
    </row>
    <row r="12" spans="1:111" ht="48" customHeight="1" x14ac:dyDescent="0.2">
      <c r="A12" s="221" t="s">
        <v>768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3"/>
      <c r="AC12" s="71" t="s">
        <v>735</v>
      </c>
      <c r="AD12" s="72"/>
      <c r="AE12" s="72"/>
      <c r="AF12" s="72"/>
      <c r="AG12" s="72"/>
      <c r="AH12" s="73"/>
      <c r="AI12" s="77" t="s">
        <v>769</v>
      </c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9"/>
      <c r="AZ12" s="74" t="s">
        <v>43</v>
      </c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6"/>
      <c r="BW12" s="74" t="s">
        <v>43</v>
      </c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6"/>
      <c r="CO12" s="74" t="str">
        <f>AZ12</f>
        <v>-</v>
      </c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6"/>
    </row>
    <row r="13" spans="1:111" ht="36" customHeight="1" x14ac:dyDescent="0.2">
      <c r="A13" s="221" t="s">
        <v>770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3"/>
      <c r="AC13" s="80" t="s">
        <v>735</v>
      </c>
      <c r="AD13" s="81"/>
      <c r="AE13" s="81"/>
      <c r="AF13" s="81"/>
      <c r="AG13" s="81"/>
      <c r="AH13" s="82"/>
      <c r="AI13" s="77" t="s">
        <v>771</v>
      </c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9"/>
      <c r="AZ13" s="74" t="s">
        <v>43</v>
      </c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6"/>
      <c r="BW13" s="74" t="s">
        <v>43</v>
      </c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6"/>
      <c r="CO13" s="74" t="str">
        <f>AZ13</f>
        <v>-</v>
      </c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6"/>
      <c r="DG13" s="20"/>
    </row>
    <row r="14" spans="1:111" ht="47.25" customHeight="1" x14ac:dyDescent="0.2">
      <c r="A14" s="221" t="s">
        <v>772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3"/>
      <c r="AC14" s="71" t="s">
        <v>735</v>
      </c>
      <c r="AD14" s="72"/>
      <c r="AE14" s="72"/>
      <c r="AF14" s="72"/>
      <c r="AG14" s="72"/>
      <c r="AH14" s="73"/>
      <c r="AI14" s="77" t="s">
        <v>773</v>
      </c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9"/>
      <c r="AZ14" s="74" t="s">
        <v>43</v>
      </c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6"/>
      <c r="BW14" s="74" t="s">
        <v>43</v>
      </c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6"/>
      <c r="CO14" s="74" t="str">
        <f>AZ14</f>
        <v>-</v>
      </c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6"/>
    </row>
    <row r="15" spans="1:111" ht="25.5" customHeight="1" x14ac:dyDescent="0.2">
      <c r="A15" s="221" t="s">
        <v>774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3"/>
      <c r="AC15" s="71" t="s">
        <v>735</v>
      </c>
      <c r="AD15" s="72"/>
      <c r="AE15" s="72"/>
      <c r="AF15" s="72"/>
      <c r="AG15" s="72"/>
      <c r="AH15" s="73"/>
      <c r="AI15" s="83" t="s">
        <v>775</v>
      </c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5"/>
      <c r="AZ15" s="74" t="s">
        <v>43</v>
      </c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6"/>
      <c r="BW15" s="74" t="s">
        <v>43</v>
      </c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6"/>
      <c r="CO15" s="74" t="str">
        <f>AZ15</f>
        <v>-</v>
      </c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6"/>
    </row>
    <row r="16" spans="1:111" ht="24" customHeight="1" x14ac:dyDescent="0.2">
      <c r="A16" s="221" t="s">
        <v>776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3"/>
      <c r="AC16" s="71" t="s">
        <v>735</v>
      </c>
      <c r="AD16" s="72"/>
      <c r="AE16" s="72"/>
      <c r="AF16" s="72"/>
      <c r="AG16" s="72"/>
      <c r="AH16" s="73"/>
      <c r="AI16" s="83" t="s">
        <v>777</v>
      </c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5"/>
      <c r="AZ16" s="74" t="s">
        <v>43</v>
      </c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6"/>
      <c r="BW16" s="74" t="s">
        <v>43</v>
      </c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6"/>
      <c r="CO16" s="74" t="str">
        <f>CO17</f>
        <v>-</v>
      </c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6"/>
    </row>
    <row r="17" spans="1:111" ht="37.5" customHeight="1" x14ac:dyDescent="0.2">
      <c r="A17" s="221" t="s">
        <v>778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3"/>
      <c r="AC17" s="71" t="s">
        <v>735</v>
      </c>
      <c r="AD17" s="72"/>
      <c r="AE17" s="72"/>
      <c r="AF17" s="72"/>
      <c r="AG17" s="72"/>
      <c r="AH17" s="73"/>
      <c r="AI17" s="83" t="s">
        <v>779</v>
      </c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5"/>
      <c r="AZ17" s="74" t="s">
        <v>43</v>
      </c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6"/>
      <c r="BW17" s="74" t="s">
        <v>43</v>
      </c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6"/>
      <c r="CO17" s="74" t="str">
        <f>AZ17</f>
        <v>-</v>
      </c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6"/>
    </row>
    <row r="18" spans="1:111" ht="12" customHeight="1" x14ac:dyDescent="0.2">
      <c r="A18" s="215" t="s">
        <v>737</v>
      </c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7"/>
      <c r="AC18" s="71" t="s">
        <v>738</v>
      </c>
      <c r="AD18" s="72"/>
      <c r="AE18" s="72"/>
      <c r="AF18" s="72"/>
      <c r="AG18" s="72"/>
      <c r="AH18" s="73"/>
      <c r="AI18" s="77" t="s">
        <v>762</v>
      </c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9"/>
      <c r="AZ18" s="74" t="s">
        <v>43</v>
      </c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6"/>
      <c r="BW18" s="74" t="s">
        <v>43</v>
      </c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6"/>
      <c r="CO18" s="74" t="s">
        <v>43</v>
      </c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6"/>
    </row>
    <row r="19" spans="1:111" x14ac:dyDescent="0.2">
      <c r="A19" s="209" t="s">
        <v>736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1"/>
      <c r="AC19" s="53"/>
      <c r="AD19" s="54"/>
      <c r="AE19" s="54"/>
      <c r="AF19" s="54"/>
      <c r="AG19" s="54"/>
      <c r="AH19" s="55"/>
      <c r="AI19" s="86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8"/>
      <c r="AZ19" s="89" t="s">
        <v>43</v>
      </c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1"/>
      <c r="BW19" s="65" t="s">
        <v>43</v>
      </c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7"/>
      <c r="CO19" s="65" t="s">
        <v>43</v>
      </c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7"/>
    </row>
    <row r="20" spans="1:111" ht="27" customHeight="1" x14ac:dyDescent="0.2">
      <c r="A20" s="221" t="s">
        <v>780</v>
      </c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3"/>
      <c r="AC20" s="71" t="s">
        <v>739</v>
      </c>
      <c r="AD20" s="72"/>
      <c r="AE20" s="72"/>
      <c r="AF20" s="72"/>
      <c r="AG20" s="72"/>
      <c r="AH20" s="73"/>
      <c r="AI20" s="77" t="s">
        <v>781</v>
      </c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9"/>
      <c r="AZ20" s="74">
        <f>AZ21+AZ25</f>
        <v>80899600</v>
      </c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6"/>
      <c r="BW20" s="74">
        <f>BW21+BW25</f>
        <v>48889273.150000006</v>
      </c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6"/>
      <c r="CO20" s="74">
        <f>AZ20-BW20</f>
        <v>32010326.849999994</v>
      </c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6"/>
    </row>
    <row r="21" spans="1:111" ht="15" customHeight="1" x14ac:dyDescent="0.2">
      <c r="A21" s="218" t="s">
        <v>782</v>
      </c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20"/>
      <c r="AC21" s="80" t="s">
        <v>783</v>
      </c>
      <c r="AD21" s="81"/>
      <c r="AE21" s="81"/>
      <c r="AF21" s="81"/>
      <c r="AG21" s="81"/>
      <c r="AH21" s="82"/>
      <c r="AI21" s="92" t="s">
        <v>784</v>
      </c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4"/>
      <c r="AZ21" s="74">
        <f>AZ24</f>
        <v>-471467600</v>
      </c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6"/>
      <c r="BW21" s="74">
        <f>BW24</f>
        <v>-213790999.78999999</v>
      </c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6"/>
      <c r="CO21" s="74" t="s">
        <v>785</v>
      </c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6"/>
    </row>
    <row r="22" spans="1:111" ht="15.75" customHeight="1" x14ac:dyDescent="0.2">
      <c r="A22" s="221" t="s">
        <v>786</v>
      </c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3"/>
      <c r="AC22" s="80" t="s">
        <v>783</v>
      </c>
      <c r="AD22" s="81"/>
      <c r="AE22" s="81"/>
      <c r="AF22" s="81"/>
      <c r="AG22" s="81"/>
      <c r="AH22" s="82"/>
      <c r="AI22" s="92" t="s">
        <v>787</v>
      </c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4"/>
      <c r="AZ22" s="74">
        <f>AZ24</f>
        <v>-471467600</v>
      </c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6"/>
      <c r="BW22" s="74">
        <f>BW24</f>
        <v>-213790999.78999999</v>
      </c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6"/>
      <c r="CO22" s="74" t="s">
        <v>785</v>
      </c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6"/>
    </row>
    <row r="23" spans="1:111" ht="23.25" customHeight="1" x14ac:dyDescent="0.2">
      <c r="A23" s="221" t="s">
        <v>788</v>
      </c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3"/>
      <c r="AC23" s="80" t="s">
        <v>783</v>
      </c>
      <c r="AD23" s="81"/>
      <c r="AE23" s="81"/>
      <c r="AF23" s="81"/>
      <c r="AG23" s="81"/>
      <c r="AH23" s="82"/>
      <c r="AI23" s="92" t="s">
        <v>789</v>
      </c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4"/>
      <c r="AZ23" s="74">
        <f>AZ24</f>
        <v>-471467600</v>
      </c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6"/>
      <c r="BW23" s="74">
        <f>BW24</f>
        <v>-213790999.78999999</v>
      </c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6"/>
      <c r="CO23" s="74" t="s">
        <v>785</v>
      </c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6"/>
    </row>
    <row r="24" spans="1:111" ht="29.25" customHeight="1" x14ac:dyDescent="0.2">
      <c r="A24" s="221" t="s">
        <v>790</v>
      </c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3"/>
      <c r="AC24" s="71" t="s">
        <v>783</v>
      </c>
      <c r="AD24" s="72"/>
      <c r="AE24" s="72"/>
      <c r="AF24" s="72"/>
      <c r="AG24" s="72"/>
      <c r="AH24" s="73"/>
      <c r="AI24" s="77" t="s">
        <v>791</v>
      </c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9"/>
      <c r="AZ24" s="95">
        <v>-471467600</v>
      </c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O24" s="96"/>
      <c r="BP24" s="96"/>
      <c r="BQ24" s="96"/>
      <c r="BR24" s="96"/>
      <c r="BS24" s="96"/>
      <c r="BT24" s="96"/>
      <c r="BU24" s="96"/>
      <c r="BV24" s="97"/>
      <c r="BW24" s="98">
        <v>-213790999.78999999</v>
      </c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100"/>
      <c r="CO24" s="74" t="s">
        <v>785</v>
      </c>
      <c r="CP24" s="75"/>
      <c r="CQ24" s="75"/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6"/>
    </row>
    <row r="25" spans="1:111" ht="12.75" customHeight="1" x14ac:dyDescent="0.2">
      <c r="A25" s="221" t="s">
        <v>792</v>
      </c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3"/>
      <c r="AC25" s="80" t="s">
        <v>793</v>
      </c>
      <c r="AD25" s="81"/>
      <c r="AE25" s="81"/>
      <c r="AF25" s="81"/>
      <c r="AG25" s="81"/>
      <c r="AH25" s="82"/>
      <c r="AI25" s="92" t="s">
        <v>794</v>
      </c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4"/>
      <c r="AZ25" s="95">
        <f>AZ28</f>
        <v>552367200</v>
      </c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6"/>
      <c r="BV25" s="97"/>
      <c r="BW25" s="95">
        <f>BW28</f>
        <v>262680272.94</v>
      </c>
      <c r="BX25" s="96"/>
      <c r="BY25" s="96"/>
      <c r="BZ25" s="96"/>
      <c r="CA25" s="96"/>
      <c r="CB25" s="96"/>
      <c r="CC25" s="96"/>
      <c r="CD25" s="96"/>
      <c r="CE25" s="96"/>
      <c r="CF25" s="96"/>
      <c r="CG25" s="96"/>
      <c r="CH25" s="96"/>
      <c r="CI25" s="96"/>
      <c r="CJ25" s="96"/>
      <c r="CK25" s="96"/>
      <c r="CL25" s="96"/>
      <c r="CM25" s="96"/>
      <c r="CN25" s="97"/>
      <c r="CO25" s="74" t="s">
        <v>785</v>
      </c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6"/>
    </row>
    <row r="26" spans="1:111" ht="12.75" customHeight="1" x14ac:dyDescent="0.2">
      <c r="A26" s="221" t="s">
        <v>795</v>
      </c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3"/>
      <c r="AC26" s="71" t="s">
        <v>793</v>
      </c>
      <c r="AD26" s="72"/>
      <c r="AE26" s="72"/>
      <c r="AF26" s="72"/>
      <c r="AG26" s="72"/>
      <c r="AH26" s="73"/>
      <c r="AI26" s="92" t="s">
        <v>796</v>
      </c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4"/>
      <c r="AZ26" s="95">
        <f>AZ28</f>
        <v>552367200</v>
      </c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7"/>
      <c r="BW26" s="95">
        <f>BW28</f>
        <v>262680272.94</v>
      </c>
      <c r="BX26" s="96"/>
      <c r="BY26" s="96"/>
      <c r="BZ26" s="96"/>
      <c r="CA26" s="96"/>
      <c r="CB26" s="96"/>
      <c r="CC26" s="96"/>
      <c r="CD26" s="96"/>
      <c r="CE26" s="96"/>
      <c r="CF26" s="96"/>
      <c r="CG26" s="96"/>
      <c r="CH26" s="96"/>
      <c r="CI26" s="96"/>
      <c r="CJ26" s="96"/>
      <c r="CK26" s="96"/>
      <c r="CL26" s="96"/>
      <c r="CM26" s="96"/>
      <c r="CN26" s="97"/>
      <c r="CO26" s="74" t="s">
        <v>785</v>
      </c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6"/>
    </row>
    <row r="27" spans="1:111" ht="25.5" customHeight="1" x14ac:dyDescent="0.2">
      <c r="A27" s="221" t="s">
        <v>797</v>
      </c>
      <c r="B27" s="222"/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3"/>
      <c r="AC27" s="71" t="s">
        <v>793</v>
      </c>
      <c r="AD27" s="72"/>
      <c r="AE27" s="72"/>
      <c r="AF27" s="72"/>
      <c r="AG27" s="72"/>
      <c r="AH27" s="73"/>
      <c r="AI27" s="92" t="s">
        <v>798</v>
      </c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4"/>
      <c r="AZ27" s="95">
        <f>AZ28</f>
        <v>552367200</v>
      </c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96"/>
      <c r="BU27" s="96"/>
      <c r="BV27" s="97"/>
      <c r="BW27" s="95">
        <f>BW28</f>
        <v>262680272.94</v>
      </c>
      <c r="BX27" s="96"/>
      <c r="BY27" s="96"/>
      <c r="BZ27" s="96"/>
      <c r="CA27" s="96"/>
      <c r="CB27" s="96"/>
      <c r="CC27" s="96"/>
      <c r="CD27" s="96"/>
      <c r="CE27" s="96"/>
      <c r="CF27" s="96"/>
      <c r="CG27" s="96"/>
      <c r="CH27" s="96"/>
      <c r="CI27" s="96"/>
      <c r="CJ27" s="96"/>
      <c r="CK27" s="96"/>
      <c r="CL27" s="96"/>
      <c r="CM27" s="96"/>
      <c r="CN27" s="97"/>
      <c r="CO27" s="74" t="s">
        <v>785</v>
      </c>
      <c r="CP27" s="75"/>
      <c r="CQ27" s="75"/>
      <c r="CR27" s="75"/>
      <c r="CS27" s="75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6"/>
    </row>
    <row r="28" spans="1:111" ht="26.25" customHeight="1" x14ac:dyDescent="0.2">
      <c r="A28" s="224" t="s">
        <v>799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25"/>
      <c r="Y28" s="225"/>
      <c r="Z28" s="225"/>
      <c r="AA28" s="225"/>
      <c r="AB28" s="226"/>
      <c r="AC28" s="71" t="s">
        <v>793</v>
      </c>
      <c r="AD28" s="72"/>
      <c r="AE28" s="72"/>
      <c r="AF28" s="72"/>
      <c r="AG28" s="72"/>
      <c r="AH28" s="73"/>
      <c r="AI28" s="77" t="s">
        <v>800</v>
      </c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9"/>
      <c r="AZ28" s="95">
        <v>552367200</v>
      </c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7"/>
      <c r="BW28" s="95">
        <v>262680272.94</v>
      </c>
      <c r="BX28" s="96"/>
      <c r="BY28" s="96"/>
      <c r="BZ28" s="96"/>
      <c r="CA28" s="96"/>
      <c r="CB28" s="96"/>
      <c r="CC28" s="96"/>
      <c r="CD28" s="96"/>
      <c r="CE28" s="96"/>
      <c r="CF28" s="96"/>
      <c r="CG28" s="96"/>
      <c r="CH28" s="96"/>
      <c r="CI28" s="96"/>
      <c r="CJ28" s="96"/>
      <c r="CK28" s="96"/>
      <c r="CL28" s="96"/>
      <c r="CM28" s="96"/>
      <c r="CN28" s="97"/>
      <c r="CO28" s="74" t="s">
        <v>785</v>
      </c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6"/>
      <c r="DG28" s="21"/>
    </row>
    <row r="29" spans="1:111" ht="12.75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</row>
    <row r="30" spans="1:111" ht="12.75" customHeight="1" x14ac:dyDescent="0.2">
      <c r="A30" s="103" t="s">
        <v>801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V30" s="25"/>
      <c r="CE30" s="105"/>
      <c r="CF30" s="105"/>
      <c r="CG30" s="105"/>
      <c r="CH30" s="105"/>
      <c r="CI30" s="105"/>
      <c r="CJ30" s="105"/>
      <c r="CK30" s="105"/>
      <c r="CL30" s="105"/>
      <c r="CM30" s="105"/>
      <c r="CN30" s="105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</row>
    <row r="31" spans="1:111" s="26" customFormat="1" ht="20.25" customHeight="1" x14ac:dyDescent="0.2">
      <c r="A31" s="103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</row>
    <row r="32" spans="1:111" s="26" customFormat="1" ht="12.75" customHeight="1" x14ac:dyDescent="0.2">
      <c r="O32" s="101" t="s">
        <v>802</v>
      </c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K32" s="101" t="s">
        <v>803</v>
      </c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CE32" s="102"/>
      <c r="CF32" s="102"/>
      <c r="CG32" s="102"/>
      <c r="CH32" s="102"/>
      <c r="CI32" s="102"/>
      <c r="CJ32" s="102"/>
      <c r="CK32" s="102"/>
      <c r="CL32" s="102"/>
      <c r="CM32" s="102"/>
      <c r="CN32" s="102"/>
      <c r="CO32" s="27"/>
      <c r="CP32" s="27"/>
      <c r="CQ32" s="27"/>
      <c r="CR32" s="27"/>
      <c r="CS32" s="27"/>
      <c r="CT32" s="27"/>
      <c r="CU32" s="102"/>
      <c r="CV32" s="102"/>
      <c r="CW32" s="102"/>
      <c r="CX32" s="102"/>
      <c r="CY32" s="102"/>
      <c r="CZ32" s="102"/>
      <c r="DA32" s="102"/>
      <c r="DB32" s="102"/>
      <c r="DC32" s="102"/>
      <c r="DD32" s="102"/>
      <c r="DE32" s="102"/>
      <c r="DF32" s="102"/>
    </row>
    <row r="33" spans="1:111" s="26" customFormat="1" ht="12.75" customHeight="1" x14ac:dyDescent="0.2">
      <c r="A33" s="103" t="s">
        <v>804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</row>
    <row r="34" spans="1:111" s="28" customFormat="1" ht="12.75" customHeight="1" x14ac:dyDescent="0.2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26"/>
      <c r="AS34" s="26"/>
      <c r="AT34" s="26"/>
      <c r="AU34" s="26"/>
      <c r="AV34" s="104" t="s">
        <v>805</v>
      </c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S34" s="104"/>
      <c r="DG34" s="26"/>
    </row>
    <row r="35" spans="1:111" s="28" customFormat="1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Z35" s="101" t="s">
        <v>802</v>
      </c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26"/>
      <c r="AS35" s="26"/>
      <c r="AT35" s="26"/>
      <c r="AU35" s="26"/>
      <c r="AV35" s="101" t="s">
        <v>803</v>
      </c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</row>
    <row r="36" spans="1:111" s="28" customFormat="1" ht="12.75" customHeight="1" x14ac:dyDescent="0.2">
      <c r="A36" s="26" t="s">
        <v>806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26"/>
      <c r="AS36" s="26"/>
      <c r="AT36" s="26"/>
      <c r="AU36" s="26"/>
      <c r="AV36" s="104" t="s">
        <v>807</v>
      </c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DG36" s="26"/>
    </row>
    <row r="37" spans="1:111" s="28" customFormat="1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Z37" s="101" t="s">
        <v>802</v>
      </c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26"/>
      <c r="AS37" s="26"/>
      <c r="AT37" s="26"/>
      <c r="AU37" s="26"/>
      <c r="AV37" s="101" t="s">
        <v>803</v>
      </c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</row>
    <row r="38" spans="1:111" s="26" customFormat="1" ht="12.75" customHeight="1" x14ac:dyDescent="0.2">
      <c r="A38" s="106" t="s">
        <v>808</v>
      </c>
      <c r="B38" s="106"/>
      <c r="C38" s="107" t="s">
        <v>812</v>
      </c>
      <c r="D38" s="107"/>
      <c r="E38" s="107"/>
      <c r="F38" s="107"/>
      <c r="G38" s="108" t="s">
        <v>808</v>
      </c>
      <c r="H38" s="108"/>
      <c r="J38" s="104" t="s">
        <v>813</v>
      </c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8">
        <v>20</v>
      </c>
      <c r="AC38" s="108"/>
      <c r="AD38" s="108"/>
      <c r="AE38" s="108"/>
      <c r="AF38" s="109" t="s">
        <v>809</v>
      </c>
      <c r="AG38" s="109"/>
      <c r="AH38" s="109"/>
      <c r="AI38" s="26" t="s">
        <v>810</v>
      </c>
    </row>
    <row r="39" spans="1:111" x14ac:dyDescent="0.2">
      <c r="J39" s="17" t="s">
        <v>811</v>
      </c>
    </row>
  </sheetData>
  <mergeCells count="173">
    <mergeCell ref="A38:B38"/>
    <mergeCell ref="C38:F38"/>
    <mergeCell ref="G38:H38"/>
    <mergeCell ref="J38:AA38"/>
    <mergeCell ref="AB38:AE38"/>
    <mergeCell ref="AF38:AH38"/>
    <mergeCell ref="Z35:AQ35"/>
    <mergeCell ref="AV35:BS35"/>
    <mergeCell ref="Z36:AQ36"/>
    <mergeCell ref="AV36:BS36"/>
    <mergeCell ref="Z37:AQ37"/>
    <mergeCell ref="AV37:BS37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0:BK30"/>
    <mergeCell ref="CE30:CN30"/>
    <mergeCell ref="CU30:DF30"/>
    <mergeCell ref="O31:AF31"/>
    <mergeCell ref="AK31:BH31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E13:F13 E15 F15:F17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1"/>
  <sheetViews>
    <sheetView workbookViewId="0"/>
  </sheetViews>
  <sheetFormatPr defaultRowHeight="15" x14ac:dyDescent="0.25"/>
  <sheetData>
    <row r="1" spans="1:2" x14ac:dyDescent="0.25">
      <c r="A1" t="s">
        <v>740</v>
      </c>
      <c r="B1" t="s">
        <v>741</v>
      </c>
    </row>
    <row r="2" spans="1:2" x14ac:dyDescent="0.25">
      <c r="A2" t="s">
        <v>742</v>
      </c>
      <c r="B2" t="s">
        <v>743</v>
      </c>
    </row>
    <row r="3" spans="1:2" x14ac:dyDescent="0.25">
      <c r="A3" t="s">
        <v>744</v>
      </c>
      <c r="B3" t="s">
        <v>6</v>
      </c>
    </row>
    <row r="4" spans="1:2" x14ac:dyDescent="0.25">
      <c r="A4" t="s">
        <v>745</v>
      </c>
      <c r="B4" t="s">
        <v>746</v>
      </c>
    </row>
    <row r="5" spans="1:2" x14ac:dyDescent="0.25">
      <c r="A5" t="s">
        <v>747</v>
      </c>
      <c r="B5" t="s">
        <v>748</v>
      </c>
    </row>
    <row r="6" spans="1:2" x14ac:dyDescent="0.25">
      <c r="A6" t="s">
        <v>749</v>
      </c>
      <c r="B6" t="s">
        <v>741</v>
      </c>
    </row>
    <row r="7" spans="1:2" x14ac:dyDescent="0.25">
      <c r="A7" t="s">
        <v>750</v>
      </c>
      <c r="B7" t="s">
        <v>0</v>
      </c>
    </row>
    <row r="8" spans="1:2" x14ac:dyDescent="0.25">
      <c r="A8" t="s">
        <v>751</v>
      </c>
      <c r="B8" t="s">
        <v>0</v>
      </c>
    </row>
    <row r="9" spans="1:2" x14ac:dyDescent="0.25">
      <c r="A9" t="s">
        <v>752</v>
      </c>
      <c r="B9" t="s">
        <v>753</v>
      </c>
    </row>
    <row r="10" spans="1:2" x14ac:dyDescent="0.25">
      <c r="A10" t="s">
        <v>754</v>
      </c>
      <c r="B10" t="s">
        <v>17</v>
      </c>
    </row>
    <row r="11" spans="1:2" x14ac:dyDescent="0.25">
      <c r="A11" t="s">
        <v>755</v>
      </c>
      <c r="B1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rep:2.56.0.431</dc:description>
  <cp:lastModifiedBy>XXX</cp:lastModifiedBy>
  <cp:lastPrinted>2025-08-05T17:03:58Z</cp:lastPrinted>
  <dcterms:created xsi:type="dcterms:W3CDTF">2025-08-05T08:27:17Z</dcterms:created>
  <dcterms:modified xsi:type="dcterms:W3CDTF">2025-10-20T14:55:30Z</dcterms:modified>
</cp:coreProperties>
</file>